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749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A29" i="11"/>
  <c r="AA30" i="11"/>
  <c r="AA31" i="11"/>
  <c r="AA28" i="11"/>
  <c r="AA8" i="11" l="1"/>
  <c r="AA7" i="11"/>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W35" i="9"/>
  <c r="BW36" i="9" s="1"/>
  <c r="BW37" i="9" s="1"/>
  <c r="BW38" i="9" s="1"/>
  <c r="BW39" i="9" s="1"/>
  <c r="BW40" i="9" s="1"/>
  <c r="BW41" i="9" s="1"/>
  <c r="BE35" i="9"/>
  <c r="CO34" i="9"/>
  <c r="CO35" i="9" s="1"/>
  <c r="CO36" i="9" s="1"/>
  <c r="BW34" i="9"/>
  <c r="BE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<sst xmlns="http://schemas.openxmlformats.org/spreadsheetml/2006/main" count="1058" uniqueCount="540">
  <si>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</si>
  <si>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</si>
  <si>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</si>
  <si>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</si>
  <si>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</si>
  <si>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</si>
  <si>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</si>
  <si>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</si>
  <si>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</si>
  <si>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</si>
  <si>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</si>
  <si>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</si>
  <si>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</si>
  <si>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</si>
  <si>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</si>
  <si>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</si>
  <si>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</si>
  <si>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</si>
  <si>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</si>
  <si>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</si>
  <si>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</si>
  <si>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</si>
  <si>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</si>
  <si>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</si>
  <si>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</si>
  <si>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</si>
  <si>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</si>
  <si>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</si>
  <si>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</si>
  <si>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</si>
  <si>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</si>
  <si>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</si>
  <si>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</si>
  <si>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</si>
  <si>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</si>
  <si>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</si>
  <si>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</si>
  <si>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</si>
  <si>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</si>
  <si>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</si>
  <si>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</si>
  <si>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</si>
  <si>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</si>
  <si>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</si>
  <si>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</si>
  <si>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</si>
  <si>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</si>
  <si>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</si>
  <si>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</si>
  <si>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</si>
  <si>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</si>
  <si>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</si>
  <si>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</si>
  <si>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</si>
  <si>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</si>
  <si>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</si>
  <si>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</si>
  <si>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</si>
  <si>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</si>
  <si>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</si>
  <si>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</si>
  <si>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</si>
  <si>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</si>
  <si>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</si>
  <si>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</si>
  <si>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</si>
  <si>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</si>
  <si>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</si>
  <si>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</si>
  <si>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</si>
  <si>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</si>
  <si>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</si>
  <si>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</si>
  <si>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</si>
  <si>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</si>
  <si>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</si>
  <si>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</si>
  <si>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</si>
  <si>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</si>
  <si>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</si>
  <si>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</si>
  <si>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</si>
  <si>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</si>
  <si>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</si>
  <si>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</si>
  <si>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</si>
  <si>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</si>
  <si>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</si>
  <si>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</si>
  <si>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</si>
  <si>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</si>
  <si>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</si>
  <si>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</si>
  <si>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</si>
  <si>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</si>
  <si>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</si>
  <si>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</si>
  <si>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</si>
  <si>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</si>
  <si>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</si>
  <si>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</si>
  <si>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</si>
  <si>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</si>
  <si>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</si>
  <si>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</si>
  <si>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</si>
  <si>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</si>
  <si>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</si>
  <si>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</si>
  <si>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</si>
  <si>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</si>
  <si>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</si>
  <si>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</si>
  <si>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</si>
  <si>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</si>
  <si>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</si>
  <si>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</si>
  <si>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</si>
  <si>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</si>
  <si>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</si>
  <si>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</si>
  <si>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</si>
  <si>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</si>
  <si>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</si>
  <si>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</si>
  <si>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</si>
  <si>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</si>
  <si>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</si>
  <si>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</si>
  <si>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</si>
  <si>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</si>
  <si>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</si>
  <si>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</si>
  <si>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</si>
  <si>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</si>
  <si>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</si>
  <si>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</si>
  <si>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</si>
  <si>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</si>
  <si>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</si>
  <si>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</si>
  <si>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</si>
  <si>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</si>
  <si>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</si>
  <si>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</si>
  <si>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</si>
  <si>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</si>
  <si>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</si>
  <si>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</si>
  <si>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</si>
  <si>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</si>
  <si>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</si>
  <si>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</si>
  <si>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</si>
  <si>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</si>
  <si>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</si>
  <si>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</si>
  <si>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</si>
  <si>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</si>
  <si>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</si>
  <si>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</si>
  <si>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</si>
  <si>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</si>
  <si>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</si>
  <si>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</si>
  <si>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</si>
  <si>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</si>
  <si>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</si>
  <si>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</si>
  <si>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</si>
  <si>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</si>
  <si>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</si>
  <si>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</si>
  <si>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</si>
  <si>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</si>
  <si>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</si>
  <si>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</si>
  <si>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</si>
  <si>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</si>
  <si>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</si>
  <si>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</si>
  <si>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</si>
  <si>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</si>
  <si>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</si>
  <si>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</si>
  <si>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</si>
  <si>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</si>
  <si>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</si>
  <si>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</si>
  <si>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</si>
  <si>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</si>
  <si>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</si>
  <si>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</si>
  <si>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</si>
  <si>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</si>
  <si>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沖縄県伊江村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</si>
  <si>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</si>
  <si>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</si>
  <si>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</si>
  <si>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</si>
  <si>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</si>
  <si>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</si>
  <si>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</si>
  <si>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</si>
  <si>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</si>
  <si>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</si>
  <si>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</si>
  <si>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</si>
  <si>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</si>
  <si>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</si>
  <si>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</si>
  <si>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</si>
  <si>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</si>
  <si>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</si>
  <si>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</si>
  <si>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</si>
  <si>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</si>
  <si>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</si>
  <si>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</si>
  <si>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</si>
  <si>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</si>
  <si>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</si>
  <si>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</si>
  <si>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</si>
  <si>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</si>
  <si>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</si>
  <si>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</si>
  <si>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</si>
  <si>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</si>
  <si>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</si>
  <si>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</si>
  <si>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</si>
  <si>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</si>
  <si>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</si>
  <si>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</si>
  <si>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</si>
  <si>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</si>
  <si>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</si>
  <si>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</si>
  <si>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</si>
  <si>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</si>
  <si>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</si>
  <si>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</si>
  <si>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</si>
  <si>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</si>
  <si>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</si>
  <si>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</si>
  <si>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</si>
  <si>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</si>
  <si>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</si>
  <si>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</si>
  <si>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</si>
  <si>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</si>
  <si>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</si>
  <si>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</si>
  <si>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</si>
  <si>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</si>
  <si>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</si>
  <si>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</si>
  <si>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</si>
  <si>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</si>
  <si>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</si>
  <si>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</si>
  <si>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</si>
  <si>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</si>
  <si>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</si>
  <si>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</si>
  <si>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</si>
  <si>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</si>
  <si>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</si>
  <si>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</si>
  <si>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</si>
  <si>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</si>
  <si>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</si>
  <si>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</si>
  <si>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</si>
  <si>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</si>
  <si>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</si>
  <si>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</si>
  <si>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</si>
  <si>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</si>
  <si>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</si>
  <si>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</si>
  <si>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</si>
  <si>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</si>
  <si>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</si>
  <si>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</si>
  <si>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</si>
  <si>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</si>
  <si>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</si>
  <si>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</si>
  <si>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</si>
  <si>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</si>
  <si>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</si>
  <si>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</si>
  <si>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</si>
  <si>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</si>
  <si>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</si>
  <si>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</si>
  <si>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</si>
  <si>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</si>
  <si>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</si>
  <si>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</si>
  <si>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</si>
  <si>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</si>
  <si>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</si>
  <si>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</si>
  <si>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</si>
  <si>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</si>
  <si>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</si>
  <si>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</si>
  <si>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</si>
  <si>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</si>
  <si>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</si>
  <si>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</si>
  <si>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</si>
  <si>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</si>
  <si>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工業用水道</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</si>
  <si>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</si>
  <si>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</si>
  <si>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</si>
  <si>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</si>
  <si>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</si>
  <si>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</si>
  <si>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</si>
  <si>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</si>
  <si>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</si>
  <si>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</si>
  <si>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</si>
  <si>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</si>
  <si>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</si>
  <si>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</si>
  <si>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</si>
  <si>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</si>
  <si>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</si>
  <si>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</si>
  <si>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</si>
  <si>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</si>
  <si>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</si>
  <si>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</si>
  <si>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</si>
  <si>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</si>
  <si>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</si>
  <si>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</si>
  <si>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</si>
  <si>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沖縄県伊江村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</si>
  <si>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</si>
  <si>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</si>
  <si>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</si>
  <si>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</si>
  <si>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</si>
  <si>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</si>
  <si>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</si>
  <si>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</si>
  <si>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</si>
  <si>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</si>
  <si>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</si>
  <si>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</si>
  <si>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</si>
  <si>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</si>
  <si>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</si>
  <si>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</si>
  <si>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</si>
  <si>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</si>
  <si>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</si>
  <si>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</si>
  <si>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</si>
  <si>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</si>
  <si>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</si>
  <si>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</si>
  <si>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</si>
  <si>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</si>
  <si>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</si>
  <si>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</si>
  <si>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</si>
  <si>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</si>
  <si>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</si>
  <si>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</si>
  <si>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</si>
  <si>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</si>
  <si>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</si>
  <si>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</si>
  <si>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</si>
  <si>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</si>
  <si>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</si>
  <si>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</si>
  <si>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</si>
  <si>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</si>
  <si>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</si>
  <si>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</si>
  <si>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</si>
  <si>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</si>
  <si>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</si>
  <si>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</si>
  <si>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</si>
  <si>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</si>
  <si>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</si>
  <si>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</si>
  <si>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</si>
  <si>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</si>
  <si>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</si>
  <si>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</si>
  <si>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</si>
  <si>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</si>
  <si>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</si>
  <si>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</si>
  <si>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</si>
  <si>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</si>
  <si>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</si>
  <si>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</si>
  <si>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</si>
  <si>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</si>
  <si>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</si>
  <si>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</si>
  <si>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</si>
  <si>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</si>
  <si>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</si>
  <si>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</si>
  <si>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</si>
  <si>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</si>
  <si>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</si>
  <si>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</si>
  <si>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</si>
  <si>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</si>
  <si>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</si>
  <si>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</si>
  <si>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</si>
  <si>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</si>
  <si>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</si>
  <si>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</si>
  <si>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</si>
  <si>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</si>
  <si>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</si>
  <si>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</si>
  <si>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</si>
  <si>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</si>
  <si>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</si>
  <si>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</si>
  <si>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</si>
  <si>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</si>
  <si>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</si>
  <si>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</si>
  <si>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</si>
  <si>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</si>
  <si>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</si>
  <si>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</si>
  <si>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</si>
  <si>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</si>
  <si>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</si>
  <si>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</si>
  <si>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</si>
  <si>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</si>
  <si>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</si>
  <si>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</si>
  <si>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</si>
  <si>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</si>
  <si>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</si>
  <si>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</si>
  <si>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</si>
  <si>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</si>
  <si>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</si>
  <si>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</si>
  <si>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</si>
  <si>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</si>
  <si>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</si>
  <si>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</si>
  <si>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</si>
  <si>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</si>
  <si>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</si>
  <si>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</si>
  <si>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</si>
  <si>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</si>
  <si>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</si>
  <si>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</si>
  <si>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</si>
  <si>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</si>
  <si>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</si>
  <si>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</si>
  <si>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</si>
  <si>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</si>
  <si>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</si>
  <si>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</si>
  <si>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</si>
  <si>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</si>
  <si>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</si>
  <si>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</si>
  <si>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</si>
  <si>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</si>
  <si>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</si>
  <si>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</si>
  <si>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</si>
  <si>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</si>
  <si>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</si>
  <si>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</si>
  <si>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</si>
  <si>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</si>
  <si>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</si>
  <si>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</si>
  <si>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</si>
  <si>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</si>
  <si>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</si>
  <si>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</si>
  <si>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</si>
  <si>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</si>
  <si>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</si>
  <si>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</si>
  <si>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</si>
  <si>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</si>
  <si>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</si>
  <si>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</si>
  <si>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</si>
  <si>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</si>
  <si>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</si>
  <si>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</si>
  <si>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</si>
  <si>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</si>
  <si>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</si>
  <si>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</si>
  <si>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6.45</t>
  </si>
  <si>
    <t>船舶運航事業会計</t>
  </si>
  <si>
    <t>水道事業会計</t>
  </si>
  <si>
    <t>一般会計</t>
  </si>
  <si>
    <t>診療所会計</t>
  </si>
  <si>
    <t>国民健康保険特別会計</t>
  </si>
  <si>
    <t>後期高齢者医療特別会計</t>
  </si>
  <si>
    <t>その他会計（赤字）</t>
  </si>
  <si>
    <t>その他会計（黒字）</t>
  </si>
  <si>
    <t>-</t>
    <phoneticPr fontId="2"/>
  </si>
  <si>
    <t>-</t>
    <phoneticPr fontId="2"/>
  </si>
  <si>
    <t>沖縄県介護保険広域連合（一般会計）</t>
    <rPh sb="12" eb="14">
      <t>イッパン</t>
    </rPh>
    <rPh sb="14" eb="16">
      <t>カイケイ</t>
    </rPh>
    <phoneticPr fontId="5"/>
  </si>
  <si>
    <t>沖縄県介護保険広域連合（特別会計）</t>
    <rPh sb="12" eb="14">
      <t>トクベツ</t>
    </rPh>
    <rPh sb="14" eb="16">
      <t>カイケイ</t>
    </rPh>
    <phoneticPr fontId="5"/>
  </si>
  <si>
    <t>沖縄県後期高齢者医療広域連合（一般会計）</t>
    <rPh sb="15" eb="17">
      <t>イッパン</t>
    </rPh>
    <rPh sb="17" eb="19">
      <t>カイケイ</t>
    </rPh>
    <phoneticPr fontId="5"/>
  </si>
  <si>
    <t>沖縄県後期高齢者医療広域連合（特別会計）</t>
    <rPh sb="15" eb="17">
      <t>トクベツ</t>
    </rPh>
    <rPh sb="17" eb="19">
      <t>カイケイ</t>
    </rPh>
    <phoneticPr fontId="5"/>
  </si>
  <si>
    <t>沖縄県町村交通災害共済組合（一般会計）</t>
    <phoneticPr fontId="5"/>
  </si>
  <si>
    <t>沖縄県市町村総合事務組合（一般会計）</t>
    <phoneticPr fontId="5"/>
  </si>
  <si>
    <t>沖縄県市町村自治会館管理組合（一般会計）</t>
    <phoneticPr fontId="5"/>
  </si>
  <si>
    <t>北部広域市町村圏事務組合（一般会計）</t>
    <phoneticPr fontId="5"/>
  </si>
  <si>
    <t>伊江島カントリークラブ</t>
    <rPh sb="0" eb="3">
      <t>イエジマ</t>
    </rPh>
    <phoneticPr fontId="5"/>
  </si>
  <si>
    <t>伊江島物産センター</t>
    <rPh sb="0" eb="3">
      <t>イエジマ</t>
    </rPh>
    <rPh sb="3" eb="5">
      <t>ブッサン</t>
    </rPh>
    <phoneticPr fontId="5"/>
  </si>
  <si>
    <t>沖縄県町村土地開発公社</t>
    <rPh sb="0" eb="3">
      <t>オキナワケン</t>
    </rPh>
    <rPh sb="3" eb="5">
      <t>チョウソン</t>
    </rPh>
    <rPh sb="5" eb="7">
      <t>トチ</t>
    </rPh>
    <rPh sb="7" eb="9">
      <t>カイハツ</t>
    </rPh>
    <rPh sb="9" eb="11">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</si>
</sst>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435378</c:v>
                </c:pt>
                <c:pt idx="1">
                  <c:v>327556</c:v>
                </c:pt>
                <c:pt idx="2">
                  <c:v>859173</c:v>
                </c:pt>
                <c:pt idx="3">
                  <c:v>676519</c:v>
                </c:pt>
                <c:pt idx="4">
                  <c:v>496453</c:v>
                </c:pt>
              </c:numCache>
            </c:numRef>
          </c:val>
          <c:smooth val="0"/>
        </c:ser>
        <c:dLbls>
          <c:showLegendKey val="0"/>
          <c:showVal val="0"/>
          <c:showCatName val="0"/>
          <c:showSerName val="0"/>
          <c:showPercent val="0"/>
          <c:showBubbleSize val="0"/>
        </c:dLbls>
        <c:marker val="1"/>
        <c:smooth val="0"/>
        <c:axId val="115752320"/>
        <c:axId val="115758592"/>
      </c:lineChart>
      <c:catAx>
        <c:axId val="11575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58592"/>
        <c:crosses val="autoZero"/>
        <c:auto val="1"/>
        <c:lblAlgn val="ctr"/>
        <c:lblOffset val="100"/>
        <c:tickLblSkip val="1"/>
        <c:tickMarkSkip val="1"/>
        <c:noMultiLvlLbl val="0"/>
      </c:catAx>
      <c:valAx>
        <c:axId val="11575859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5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8.2200000000000006</c:v>
                </c:pt>
                <c:pt idx="1">
                  <c:v>5.13</c:v>
                </c:pt>
                <c:pt idx="2">
                  <c:v>11.1</c:v>
                </c:pt>
                <c:pt idx="3">
                  <c:v>15.47</c:v>
                </c:pt>
                <c:pt idx="4">
                  <c:v>9.2899999999999991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71.31</c:v>
                </c:pt>
                <c:pt idx="1">
                  <c:v>75.599999999999994</c:v>
                </c:pt>
                <c:pt idx="2">
                  <c:v>79.12</c:v>
                </c:pt>
                <c:pt idx="3">
                  <c:v>80.150000000000006</c:v>
                </c:pt>
                <c:pt idx="4">
                  <c:v>79.069999999999993</c:v>
                </c:pt>
              </c:numCache>
            </c:numRef>
          </c:val>
        </c:ser>
        <c:dLbls>
          <c:showLegendKey val="0"/>
          <c:showVal val="0"/>
          <c:showCatName val="0"/>
          <c:showSerName val="0"/>
          <c:showPercent val="0"/>
          <c:showBubbleSize val="0"/>
        </c:dLbls>
        <c:gapWidth val="250"/>
        <c:overlap val="100"/>
        <c:axId val="124713984"/>
        <c:axId val="12459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10.84</c:v>
                </c:pt>
                <c:pt idx="1">
                  <c:v>7.55</c:v>
                </c:pt>
                <c:pt idx="2">
                  <c:v>5.78</c:v>
                </c:pt>
                <c:pt idx="3">
                  <c:v>5</c:v>
                </c:pt>
                <c:pt idx="4">
                  <c:v>-6.45</c:v>
                </c:pt>
              </c:numCache>
            </c:numRef>
          </c:val>
          <c:smooth val="0"/>
        </c:ser>
        <c:dLbls>
          <c:showLegendKey val="0"/>
          <c:showVal val="0"/>
          <c:showCatName val="0"/>
          <c:showSerName val="0"/>
          <c:showPercent val="0"/>
          <c:showBubbleSize val="0"/>
        </c:dLbls>
        <c:marker val="1"/>
        <c:smooth val="0"/>
        <c:axId val="124713984"/>
        <c:axId val="124592896"/>
      </c:lineChart>
      <c:catAx>
        <c:axId val="124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592896"/>
        <c:crosses val="autoZero"/>
        <c:auto val="1"/>
        <c:lblAlgn val="ctr"/>
        <c:lblOffset val="100"/>
        <c:tickLblSkip val="1"/>
        <c:tickMarkSkip val="1"/>
        <c:noMultiLvlLbl val="0"/>
      </c:catAx>
      <c:valAx>
        <c:axId val="12459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0.42</c:v>
                </c:pt>
                <c:pt idx="2">
                  <c:v>#N/A</c:v>
                </c:pt>
                <c:pt idx="3">
                  <c:v>0.04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0.09</c:v>
                </c:pt>
                <c:pt idx="4">
                  <c:v>#N/A</c:v>
                </c:pt>
                <c:pt idx="5">
                  <c:v>0.14000000000000001</c:v>
                </c:pt>
                <c:pt idx="6">
                  <c:v>#N/A</c:v>
                </c:pt>
                <c:pt idx="7">
                  <c:v>0.13</c:v>
                </c:pt>
                <c:pt idx="8">
                  <c:v>#N/A</c:v>
                </c:pt>
                <c:pt idx="9">
                  <c:v>0.12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1.45</c:v>
                </c:pt>
                <c:pt idx="2">
                  <c:v>#N/A</c:v>
                </c:pt>
                <c:pt idx="3">
                  <c:v>3.64</c:v>
                </c:pt>
                <c:pt idx="4">
                  <c:v>#N/A</c:v>
                </c:pt>
                <c:pt idx="5">
                  <c:v>2.16</c:v>
                </c:pt>
                <c:pt idx="6">
                  <c:v>#N/A</c:v>
                </c:pt>
                <c:pt idx="7">
                  <c:v>2.4500000000000002</c:v>
                </c:pt>
                <c:pt idx="8">
                  <c:v>#N/A</c:v>
                </c:pt>
                <c:pt idx="9">
                  <c:v>1.52</c:v>
                </c:pt>
              </c:numCache>
            </c:numRef>
          </c:val>
        </c:ser>
        <c:ser>
          <c:idx val="6"/>
          <c:order val="6"/>
          <c:tx>
            <c:strRef>
              <c:f>データシート!$A$33</c:f>
              <c:strCache>
                <c:ptCount val="1"/>
                <c:pt idx="0">
                  <c:v>診療所会計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2</c:v>
                </c:pt>
                <c:pt idx="4">
                  <c:v>#N/A</c:v>
                </c:pt>
                <c:pt idx="5">
                  <c:v>2.65</c:v>
                </c:pt>
                <c:pt idx="6">
                  <c:v>#N/A</c:v>
                </c:pt>
                <c:pt idx="7">
                  <c:v>2.73</c:v>
                </c:pt>
                <c:pt idx="8">
                  <c:v>#N/A</c:v>
                </c:pt>
                <c:pt idx="9">
                  <c:v>2.19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7.28</c:v>
                </c:pt>
                <c:pt idx="2">
                  <c:v>#N/A</c:v>
                </c:pt>
                <c:pt idx="3">
                  <c:v>3.13</c:v>
                </c:pt>
                <c:pt idx="4">
                  <c:v>#N/A</c:v>
                </c:pt>
                <c:pt idx="5">
                  <c:v>8.4499999999999993</c:v>
                </c:pt>
                <c:pt idx="6">
                  <c:v>#N/A</c:v>
                </c:pt>
                <c:pt idx="7">
                  <c:v>12.78</c:v>
                </c:pt>
                <c:pt idx="8">
                  <c:v>#N/A</c:v>
                </c:pt>
                <c:pt idx="9">
                  <c:v>8.42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10.210000000000001</c:v>
                </c:pt>
                <c:pt idx="2">
                  <c:v>#N/A</c:v>
                </c:pt>
                <c:pt idx="3">
                  <c:v>10.46</c:v>
                </c:pt>
                <c:pt idx="4">
                  <c:v>#N/A</c:v>
                </c:pt>
                <c:pt idx="5">
                  <c:v>12.16</c:v>
                </c:pt>
                <c:pt idx="6">
                  <c:v>#N/A</c:v>
                </c:pt>
                <c:pt idx="7">
                  <c:v>13.07</c:v>
                </c:pt>
                <c:pt idx="8">
                  <c:v>#N/A</c:v>
                </c:pt>
                <c:pt idx="9">
                  <c:v>16.53</c:v>
                </c:pt>
              </c:numCache>
            </c:numRef>
          </c:val>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72.14</c:v>
                </c:pt>
                <c:pt idx="2">
                  <c:v>#N/A</c:v>
                </c:pt>
                <c:pt idx="3">
                  <c:v>74.31</c:v>
                </c:pt>
                <c:pt idx="4">
                  <c:v>#N/A</c:v>
                </c:pt>
                <c:pt idx="5">
                  <c:v>89.94</c:v>
                </c:pt>
                <c:pt idx="6">
                  <c:v>#N/A</c:v>
                </c:pt>
                <c:pt idx="7">
                  <c:v>94.43</c:v>
                </c:pt>
                <c:pt idx="8">
                  <c:v>#N/A</c:v>
                </c:pt>
                <c:pt idx="9">
                  <c:v>98.17</c:v>
                </c:pt>
              </c:numCache>
            </c:numRef>
          </c:val>
        </c:ser>
        <c:dLbls>
          <c:showLegendKey val="0"/>
          <c:showVal val="0"/>
          <c:showCatName val="0"/>
          <c:showSerName val="0"/>
          <c:showPercent val="0"/>
          <c:showBubbleSize val="0"/>
        </c:dLbls>
        <c:gapWidth val="150"/>
        <c:overlap val="100"/>
        <c:axId val="124719872"/>
        <c:axId val="124721408"/>
      </c:barChart>
      <c:catAx>
        <c:axId val="1247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21408"/>
        <c:crosses val="autoZero"/>
        <c:auto val="1"/>
        <c:lblAlgn val="ctr"/>
        <c:lblOffset val="100"/>
        <c:tickLblSkip val="1"/>
        <c:tickMarkSkip val="1"/>
        <c:noMultiLvlLbl val="0"/>
      </c:catAx>
      <c:valAx>
        <c:axId val="1247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1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222</c:v>
                </c:pt>
                <c:pt idx="5">
                  <c:v>228</c:v>
                </c:pt>
                <c:pt idx="8">
                  <c:v>226</c:v>
                </c:pt>
                <c:pt idx="11">
                  <c:v>220</c:v>
                </c:pt>
                <c:pt idx="14">
                  <c:v>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2</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341</c:v>
                </c:pt>
                <c:pt idx="3">
                  <c:v>331</c:v>
                </c:pt>
                <c:pt idx="6">
                  <c:v>314</c:v>
                </c:pt>
                <c:pt idx="9">
                  <c:v>297</c:v>
                </c:pt>
                <c:pt idx="12">
                  <c:v>303</c:v>
                </c:pt>
              </c:numCache>
            </c:numRef>
          </c:val>
        </c:ser>
        <c:dLbls>
          <c:showLegendKey val="0"/>
          <c:showVal val="0"/>
          <c:showCatName val="0"/>
          <c:showSerName val="0"/>
          <c:showPercent val="0"/>
          <c:showBubbleSize val="0"/>
        </c:dLbls>
        <c:gapWidth val="100"/>
        <c:overlap val="100"/>
        <c:axId val="126622720"/>
        <c:axId val="126633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120</c:v>
                </c:pt>
                <c:pt idx="2">
                  <c:v>#N/A</c:v>
                </c:pt>
                <c:pt idx="3">
                  <c:v>#N/A</c:v>
                </c:pt>
                <c:pt idx="4">
                  <c:v>104</c:v>
                </c:pt>
                <c:pt idx="5">
                  <c:v>#N/A</c:v>
                </c:pt>
                <c:pt idx="6">
                  <c:v>#N/A</c:v>
                </c:pt>
                <c:pt idx="7">
                  <c:v>90</c:v>
                </c:pt>
                <c:pt idx="8">
                  <c:v>#N/A</c:v>
                </c:pt>
                <c:pt idx="9">
                  <c:v>#N/A</c:v>
                </c:pt>
                <c:pt idx="10">
                  <c:v>79</c:v>
                </c:pt>
                <c:pt idx="11">
                  <c:v>#N/A</c:v>
                </c:pt>
                <c:pt idx="12">
                  <c:v>#N/A</c:v>
                </c:pt>
                <c:pt idx="13">
                  <c:v>76</c:v>
                </c:pt>
                <c:pt idx="14">
                  <c:v>#N/A</c:v>
                </c:pt>
              </c:numCache>
            </c:numRef>
          </c:val>
          <c:smooth val="0"/>
        </c:ser>
        <c:dLbls>
          <c:showLegendKey val="0"/>
          <c:showVal val="0"/>
          <c:showCatName val="0"/>
          <c:showSerName val="0"/>
          <c:showPercent val="0"/>
          <c:showBubbleSize val="0"/>
        </c:dLbls>
        <c:marker val="1"/>
        <c:smooth val="0"/>
        <c:axId val="126622720"/>
        <c:axId val="126633088"/>
      </c:lineChart>
      <c:catAx>
        <c:axId val="1266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33088"/>
        <c:crosses val="autoZero"/>
        <c:auto val="1"/>
        <c:lblAlgn val="ctr"/>
        <c:lblOffset val="100"/>
        <c:tickLblSkip val="1"/>
        <c:tickMarkSkip val="1"/>
        <c:noMultiLvlLbl val="0"/>
      </c:catAx>
      <c:valAx>
        <c:axId val="12663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2443</c:v>
                </c:pt>
                <c:pt idx="5">
                  <c:v>2439</c:v>
                </c:pt>
                <c:pt idx="8">
                  <c:v>2306</c:v>
                </c:pt>
                <c:pt idx="11">
                  <c:v>2914</c:v>
                </c:pt>
                <c:pt idx="14">
                  <c:v>2897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3396</c:v>
                </c:pt>
                <c:pt idx="5">
                  <c:v>3632</c:v>
                </c:pt>
                <c:pt idx="8">
                  <c:v>3543</c:v>
                </c:pt>
                <c:pt idx="11">
                  <c:v>3547</c:v>
                </c:pt>
                <c:pt idx="14">
                  <c:v>3713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754</c:v>
                </c:pt>
                <c:pt idx="3">
                  <c:v>687</c:v>
                </c:pt>
                <c:pt idx="6">
                  <c:v>578</c:v>
                </c:pt>
                <c:pt idx="9">
                  <c:v>539</c:v>
                </c:pt>
                <c:pt idx="12">
                  <c:v>435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c:v>
                </c:pt>
                <c:pt idx="3">
                  <c:v>24</c:v>
                </c:pt>
                <c:pt idx="6">
                  <c:v>22</c:v>
                </c:pt>
                <c:pt idx="9">
                  <c:v>21</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3163</c:v>
                </c:pt>
                <c:pt idx="3">
                  <c:v>3206</c:v>
                </c:pt>
                <c:pt idx="6">
                  <c:v>3454</c:v>
                </c:pt>
                <c:pt idx="9">
                  <c:v>3602</c:v>
                </c:pt>
                <c:pt idx="12">
                  <c:v>3792</c:v>
                </c:pt>
              </c:numCache>
            </c:numRef>
          </c:val>
        </c:ser>
        <c:dLbls>
          <c:showLegendKey val="0"/>
          <c:showVal val="0"/>
          <c:showCatName val="0"/>
          <c:showSerName val="0"/>
          <c:showPercent val="0"/>
          <c:showBubbleSize val="0"/>
        </c:dLbls>
        <c:gapWidth val="100"/>
        <c:overlap val="100"/>
        <c:axId val="115832320"/>
        <c:axId val="11583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832320"/>
        <c:axId val="115834240"/>
      </c:lineChart>
      <c:catAx>
        <c:axId val="1158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34240"/>
        <c:crosses val="autoZero"/>
        <c:auto val="1"/>
        <c:lblAlgn val="ctr"/>
        <c:lblOffset val="100"/>
        <c:tickLblSkip val="1"/>
        <c:tickMarkSkip val="1"/>
        <c:noMultiLvlLbl val="0"/>
      </c:catAx>
      <c:valAx>
        <c:axId val="1158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4,743
4,730
22.77
6,170,141
5,894,219
210,065
2,261,521
3,643,194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月末</a:t>
          </a:r>
          <a:r>
            <a:rPr lang="en-US" altLang="ja-JP" sz="1100" b="0" i="0" baseline="0">
              <a:solidFill>
                <a:schemeClr val="dk1"/>
              </a:solidFill>
              <a:effectLst/>
              <a:latin typeface="+mn-lt"/>
              <a:ea typeface="+mn-ea"/>
              <a:cs typeface="+mn-cs"/>
            </a:rPr>
            <a:t>27.7</a:t>
          </a:r>
          <a:r>
            <a:rPr lang="ja-JP" altLang="ja-JP" sz="1100" b="0" i="0" baseline="0">
              <a:solidFill>
                <a:schemeClr val="dk1"/>
              </a:solidFill>
              <a:effectLst/>
              <a:latin typeface="+mn-lt"/>
              <a:ea typeface="+mn-ea"/>
              <a:cs typeface="+mn-cs"/>
            </a:rPr>
            <a:t>％）に加え、村内中心の第1次産業及び大三次産業は、台風等の影響により農漁業の業績低下や観光客の減少等、自然に左右される部分があることから財政基盤が安定せず、財政力はなかなか伸びない状況が続いている。</a:t>
          </a:r>
          <a:endParaRPr lang="ja-JP" altLang="ja-JP" sz="1400">
            <a:effectLst/>
          </a:endParaRPr>
        </a:p>
        <a:p>
          <a:pPr rtl="0"/>
          <a:r>
            <a:rPr lang="ja-JP" altLang="ja-JP" sz="1100" b="0" i="0" baseline="0">
              <a:solidFill>
                <a:schemeClr val="dk1"/>
              </a:solidFill>
              <a:effectLst/>
              <a:latin typeface="+mn-lt"/>
              <a:ea typeface="+mn-ea"/>
              <a:cs typeface="+mn-cs"/>
            </a:rPr>
            <a:t>　組織の最適化（10課体制や各担当業務の適正化）、定員管理・給与の適正化等の取組みを通じて、財政基盤の強化に努め、活力ある村づくりを展開しつつ、行政の効率化及び財政の健全化を図る。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27215</xdr:rowOff>
    </xdr:to>
    <xdr:cxnSp macro="">
      <xdr:nvCxnSpPr>
        <xdr:cNvPr id="78" name="直線コネクタ 77"/>
        <xdr:cNvCxnSpPr/>
      </xdr:nvCxnSpPr>
      <xdr:spPr>
        <a:xfrm>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より補助率の高い補助事業への申請・導入による一般財源の確保と地方債借入の抑制及び、平成12年度から実施している高利率の地方債の借換等により公債費の削減（10年間で約14％削減）を図ることにより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しかし、学校校舎建築に関する公債費の償還分が増加することや、高齢化率の上昇等に伴う福祉関係経費の増加が予想されることから、ＰＤＣＡサイクルに基づきすべての事務事業を点検・見直しし、行財政改革への取組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105591</xdr:rowOff>
    </xdr:from>
    <xdr:to>
      <xdr:col>7</xdr:col>
      <xdr:colOff>152400</xdr:colOff>
      <xdr:row>61</xdr:row>
      <xdr:rowOff>129722</xdr:rowOff>
    </xdr:to>
    <xdr:cxnSp macro="">
      <xdr:nvCxnSpPr>
        <xdr:cNvPr id="134" name="直線コネクタ 133"/>
        <xdr:cNvCxnSpPr/>
      </xdr:nvCxnSpPr>
      <xdr:spPr>
        <a:xfrm flipV="1">
          <a:off x="4114800" y="1056404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129722</xdr:rowOff>
    </xdr:to>
    <xdr:cxnSp macro="">
      <xdr:nvCxnSpPr>
        <xdr:cNvPr id="137" name="直線コネクタ 136"/>
        <xdr:cNvCxnSpPr/>
      </xdr:nvCxnSpPr>
      <xdr:spPr>
        <a:xfrm>
          <a:off x="3225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156391</xdr:rowOff>
    </xdr:from>
    <xdr:to>
      <xdr:col>4</xdr:col>
      <xdr:colOff>482600</xdr:colOff>
      <xdr:row>61</xdr:row>
      <xdr:rowOff>119380</xdr:rowOff>
    </xdr:to>
    <xdr:cxnSp macro="">
      <xdr:nvCxnSpPr>
        <xdr:cNvPr id="140" name="直線コネクタ 139"/>
        <xdr:cNvCxnSpPr/>
      </xdr:nvCxnSpPr>
      <xdr:spPr>
        <a:xfrm>
          <a:off x="2336800" y="10443391"/>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156391</xdr:rowOff>
    </xdr:from>
    <xdr:to>
      <xdr:col>3</xdr:col>
      <xdr:colOff>279400</xdr:colOff>
      <xdr:row>62</xdr:row>
      <xdr:rowOff>123734</xdr:rowOff>
    </xdr:to>
    <xdr:cxnSp macro="">
      <xdr:nvCxnSpPr>
        <xdr:cNvPr id="143" name="直線コネクタ 142"/>
        <xdr:cNvCxnSpPr/>
      </xdr:nvCxnSpPr>
      <xdr:spPr>
        <a:xfrm flipV="1">
          <a:off x="1447800" y="1044339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5" name="テキスト ボックス 144"/>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47" name="テキスト ボックス 146"/>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54791</xdr:rowOff>
    </xdr:from>
    <xdr:to>
      <xdr:col>7</xdr:col>
      <xdr:colOff>203200</xdr:colOff>
      <xdr:row>61</xdr:row>
      <xdr:rowOff>156391</xdr:rowOff>
    </xdr:to>
    <xdr:sp macro="" textlink="">
      <xdr:nvSpPr>
        <xdr:cNvPr id="153" name="円/楕円 152"/>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71318</xdr:rowOff>
    </xdr:from>
    <xdr:ext cx="762000" cy="259045"/>
    <xdr:sp macro="" textlink="">
      <xdr:nvSpPr>
        <xdr:cNvPr id="154" name="財政構造の弾力性該当値テキスト"/>
        <xdr:cNvSpPr txBox="1"/>
      </xdr:nvSpPr>
      <xdr:spPr>
        <a:xfrm>
          <a:off x="5041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78922</xdr:rowOff>
    </xdr:from>
    <xdr:to>
      <xdr:col>6</xdr:col>
      <xdr:colOff>50800</xdr:colOff>
      <xdr:row>62</xdr:row>
      <xdr:rowOff>9072</xdr:rowOff>
    </xdr:to>
    <xdr:sp macro="" textlink="">
      <xdr:nvSpPr>
        <xdr:cNvPr id="155" name="円/楕円 154"/>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165299</xdr:rowOff>
    </xdr:from>
    <xdr:ext cx="736600" cy="259045"/>
    <xdr:sp macro="" textlink="">
      <xdr:nvSpPr>
        <xdr:cNvPr id="156" name="テキスト ボックス 155"/>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7" name="円/楕円 156"/>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8" name="テキスト ボックス 157"/>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105591</xdr:rowOff>
    </xdr:from>
    <xdr:to>
      <xdr:col>3</xdr:col>
      <xdr:colOff>330200</xdr:colOff>
      <xdr:row>61</xdr:row>
      <xdr:rowOff>35741</xdr:rowOff>
    </xdr:to>
    <xdr:sp macro="" textlink="">
      <xdr:nvSpPr>
        <xdr:cNvPr id="159" name="円/楕円 158"/>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45918</xdr:rowOff>
    </xdr:from>
    <xdr:ext cx="762000" cy="259045"/>
    <xdr:sp macro="" textlink="">
      <xdr:nvSpPr>
        <xdr:cNvPr id="160" name="テキスト ボックス 159"/>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72934</xdr:rowOff>
    </xdr:from>
    <xdr:to>
      <xdr:col>2</xdr:col>
      <xdr:colOff>127000</xdr:colOff>
      <xdr:row>63</xdr:row>
      <xdr:rowOff>3084</xdr:rowOff>
    </xdr:to>
    <xdr:sp macro="" textlink="">
      <xdr:nvSpPr>
        <xdr:cNvPr id="161" name="円/楕円 160"/>
        <xdr:cNvSpPr/>
      </xdr:nvSpPr>
      <xdr:spPr>
        <a:xfrm>
          <a:off x="1397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13261</xdr:rowOff>
    </xdr:from>
    <xdr:ext cx="762000" cy="259045"/>
    <xdr:sp macro="" textlink="">
      <xdr:nvSpPr>
        <xdr:cNvPr id="162" name="テキスト ボックス 161"/>
        <xdr:cNvSpPr txBox="1"/>
      </xdr:nvSpPr>
      <xdr:spPr>
        <a:xfrm>
          <a:off x="1066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[393,131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ほぼ類似団体平均を推移しているが、本村は離島という特有条件もあり、村立２保育所や村立小中学校、ごみ処理業務及び人夫等の賃金や公共用施設の修繕費等が主な経費である。</a:t>
          </a:r>
          <a:endParaRPr lang="ja-JP" altLang="ja-JP" sz="1400">
            <a:effectLst/>
          </a:endParaRPr>
        </a:p>
        <a:p>
          <a:pPr rtl="0"/>
          <a:r>
            <a:rPr lang="ja-JP" altLang="ja-JP" sz="1100" b="0" i="0" baseline="0">
              <a:solidFill>
                <a:schemeClr val="dk1"/>
              </a:solidFill>
              <a:effectLst/>
              <a:latin typeface="+mn-lt"/>
              <a:ea typeface="+mn-ea"/>
              <a:cs typeface="+mn-cs"/>
            </a:rPr>
            <a:t>　賃金においては、失業対策として緊急雇用対策事業を導入しており、比率の推移を上昇させている。よって、今後の社会情勢を勘案しながら改善に務める。</a:t>
          </a:r>
          <a:endParaRPr lang="ja-JP" altLang="ja-JP" sz="1400">
            <a:effectLst/>
          </a:endParaRPr>
        </a:p>
        <a:p>
          <a:pPr rtl="0"/>
          <a:r>
            <a:rPr lang="ja-JP" altLang="ja-JP" sz="1100" b="0" i="0" baseline="0">
              <a:solidFill>
                <a:schemeClr val="dk1"/>
              </a:solidFill>
              <a:effectLst/>
              <a:latin typeface="+mn-lt"/>
              <a:ea typeface="+mn-ea"/>
              <a:cs typeface="+mn-cs"/>
            </a:rPr>
            <a:t>　また、公共施設維持補修等については、民間でも実施可能な部分については、指定管理者制度の導入などにより委託化を検討し、コストの低減を図っていく方針である。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64133</xdr:rowOff>
    </xdr:from>
    <xdr:to>
      <xdr:col>7</xdr:col>
      <xdr:colOff>152400</xdr:colOff>
      <xdr:row>83</xdr:row>
      <xdr:rowOff>97330</xdr:rowOff>
    </xdr:to>
    <xdr:cxnSp macro="">
      <xdr:nvCxnSpPr>
        <xdr:cNvPr id="196" name="直線コネクタ 195"/>
        <xdr:cNvCxnSpPr/>
      </xdr:nvCxnSpPr>
      <xdr:spPr>
        <a:xfrm>
          <a:off x="4114800" y="14294483"/>
          <a:ext cx="8382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52470</xdr:rowOff>
    </xdr:from>
    <xdr:to>
      <xdr:col>6</xdr:col>
      <xdr:colOff>0</xdr:colOff>
      <xdr:row>83</xdr:row>
      <xdr:rowOff>64133</xdr:rowOff>
    </xdr:to>
    <xdr:cxnSp macro="">
      <xdr:nvCxnSpPr>
        <xdr:cNvPr id="199" name="直線コネクタ 198"/>
        <xdr:cNvCxnSpPr/>
      </xdr:nvCxnSpPr>
      <xdr:spPr>
        <a:xfrm>
          <a:off x="3225800" y="14282820"/>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31409</xdr:rowOff>
    </xdr:from>
    <xdr:to>
      <xdr:col>4</xdr:col>
      <xdr:colOff>482600</xdr:colOff>
      <xdr:row>83</xdr:row>
      <xdr:rowOff>52470</xdr:rowOff>
    </xdr:to>
    <xdr:cxnSp macro="">
      <xdr:nvCxnSpPr>
        <xdr:cNvPr id="202" name="直線コネクタ 201"/>
        <xdr:cNvCxnSpPr/>
      </xdr:nvCxnSpPr>
      <xdr:spPr>
        <a:xfrm>
          <a:off x="2336800" y="14261759"/>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31409</xdr:rowOff>
    </xdr:from>
    <xdr:to>
      <xdr:col>3</xdr:col>
      <xdr:colOff>279400</xdr:colOff>
      <xdr:row>83</xdr:row>
      <xdr:rowOff>80567</xdr:rowOff>
    </xdr:to>
    <xdr:cxnSp macro="">
      <xdr:nvCxnSpPr>
        <xdr:cNvPr id="205" name="直線コネクタ 204"/>
        <xdr:cNvCxnSpPr/>
      </xdr:nvCxnSpPr>
      <xdr:spPr>
        <a:xfrm flipV="1">
          <a:off x="1447800" y="14261759"/>
          <a:ext cx="8890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107577</xdr:rowOff>
    </xdr:from>
    <xdr:ext cx="762000" cy="259045"/>
    <xdr:sp macro="" textlink="">
      <xdr:nvSpPr>
        <xdr:cNvPr id="207" name="テキスト ボックス 206"/>
        <xdr:cNvSpPr txBox="1"/>
      </xdr:nvSpPr>
      <xdr:spPr>
        <a:xfrm>
          <a:off x="1955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99765</xdr:rowOff>
    </xdr:from>
    <xdr:ext cx="762000" cy="259045"/>
    <xdr:sp macro="" textlink="">
      <xdr:nvSpPr>
        <xdr:cNvPr id="209" name="テキスト ボックス 208"/>
        <xdr:cNvSpPr txBox="1"/>
      </xdr:nvSpPr>
      <xdr:spPr>
        <a:xfrm>
          <a:off x="1066800" y="1381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46530</xdr:rowOff>
    </xdr:from>
    <xdr:to>
      <xdr:col>7</xdr:col>
      <xdr:colOff>203200</xdr:colOff>
      <xdr:row>83</xdr:row>
      <xdr:rowOff>148130</xdr:rowOff>
    </xdr:to>
    <xdr:sp macro="" textlink="">
      <xdr:nvSpPr>
        <xdr:cNvPr id="215" name="円/楕円 214"/>
        <xdr:cNvSpPr/>
      </xdr:nvSpPr>
      <xdr:spPr>
        <a:xfrm>
          <a:off x="4902200" y="14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18607</xdr:rowOff>
    </xdr:from>
    <xdr:ext cx="762000" cy="259045"/>
    <xdr:sp macro="" textlink="">
      <xdr:nvSpPr>
        <xdr:cNvPr id="216" name="人件費・物件費等の状況該当値テキスト"/>
        <xdr:cNvSpPr txBox="1"/>
      </xdr:nvSpPr>
      <xdr:spPr>
        <a:xfrm>
          <a:off x="5041900" y="1424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393,131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13333</xdr:rowOff>
    </xdr:from>
    <xdr:to>
      <xdr:col>6</xdr:col>
      <xdr:colOff>50800</xdr:colOff>
      <xdr:row>83</xdr:row>
      <xdr:rowOff>114933</xdr:rowOff>
    </xdr:to>
    <xdr:sp macro="" textlink="">
      <xdr:nvSpPr>
        <xdr:cNvPr id="217" name="円/楕円 216"/>
        <xdr:cNvSpPr/>
      </xdr:nvSpPr>
      <xdr:spPr>
        <a:xfrm>
          <a:off x="4064000" y="142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99710</xdr:rowOff>
    </xdr:from>
    <xdr:ext cx="736600" cy="259045"/>
    <xdr:sp macro="" textlink="">
      <xdr:nvSpPr>
        <xdr:cNvPr id="218" name="テキスト ボックス 217"/>
        <xdr:cNvSpPr txBox="1"/>
      </xdr:nvSpPr>
      <xdr:spPr>
        <a:xfrm>
          <a:off x="3733800" y="1433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368,367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1670</xdr:rowOff>
    </xdr:from>
    <xdr:to>
      <xdr:col>4</xdr:col>
      <xdr:colOff>533400</xdr:colOff>
      <xdr:row>83</xdr:row>
      <xdr:rowOff>103270</xdr:rowOff>
    </xdr:to>
    <xdr:sp macro="" textlink="">
      <xdr:nvSpPr>
        <xdr:cNvPr id="219" name="円/楕円 218"/>
        <xdr:cNvSpPr/>
      </xdr:nvSpPr>
      <xdr:spPr>
        <a:xfrm>
          <a:off x="3175000" y="142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88047</xdr:rowOff>
    </xdr:from>
    <xdr:ext cx="762000" cy="259045"/>
    <xdr:sp macro="" textlink="">
      <xdr:nvSpPr>
        <xdr:cNvPr id="220" name="テキスト ボックス 219"/>
        <xdr:cNvSpPr txBox="1"/>
      </xdr:nvSpPr>
      <xdr:spPr>
        <a:xfrm>
          <a:off x="2844800" y="1431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152059</xdr:rowOff>
    </xdr:from>
    <xdr:to>
      <xdr:col>3</xdr:col>
      <xdr:colOff>330200</xdr:colOff>
      <xdr:row>83</xdr:row>
      <xdr:rowOff>82209</xdr:rowOff>
    </xdr:to>
    <xdr:sp macro="" textlink="">
      <xdr:nvSpPr>
        <xdr:cNvPr id="221" name="円/楕円 220"/>
        <xdr:cNvSpPr/>
      </xdr:nvSpPr>
      <xdr:spPr>
        <a:xfrm>
          <a:off x="2286000" y="142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66986</xdr:rowOff>
    </xdr:from>
    <xdr:ext cx="762000" cy="259045"/>
    <xdr:sp macro="" textlink="">
      <xdr:nvSpPr>
        <xdr:cNvPr id="222" name="テキスト ボックス 221"/>
        <xdr:cNvSpPr txBox="1"/>
      </xdr:nvSpPr>
      <xdr:spPr>
        <a:xfrm>
          <a:off x="1955800" y="142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343,956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29767</xdr:rowOff>
    </xdr:from>
    <xdr:to>
      <xdr:col>2</xdr:col>
      <xdr:colOff>127000</xdr:colOff>
      <xdr:row>83</xdr:row>
      <xdr:rowOff>131367</xdr:rowOff>
    </xdr:to>
    <xdr:sp macro="" textlink="">
      <xdr:nvSpPr>
        <xdr:cNvPr id="223" name="円/楕円 222"/>
        <xdr:cNvSpPr/>
      </xdr:nvSpPr>
      <xdr:spPr>
        <a:xfrm>
          <a:off x="1397000" y="142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116144</xdr:rowOff>
    </xdr:from>
    <xdr:ext cx="762000" cy="259045"/>
    <xdr:sp macro="" textlink="">
      <xdr:nvSpPr>
        <xdr:cNvPr id="224" name="テキスト ボックス 223"/>
        <xdr:cNvSpPr txBox="1"/>
      </xdr:nvSpPr>
      <xdr:spPr>
        <a:xfrm>
          <a:off x="1066800" y="143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国の人事院勧告に基づき、</a:t>
          </a:r>
          <a:r>
            <a:rPr lang="ja-JP" altLang="ja-JP" sz="1100" b="0" i="0" baseline="0">
              <a:solidFill>
                <a:schemeClr val="dk1"/>
              </a:solidFill>
              <a:effectLst/>
              <a:latin typeface="+mn-lt"/>
              <a:ea typeface="+mn-ea"/>
              <a:cs typeface="+mn-cs"/>
            </a:rPr>
            <a:t>定員管理・給与の適正化を図</a:t>
          </a:r>
          <a:r>
            <a:rPr lang="ja-JP" altLang="en-US" sz="1100" b="0" i="0" baseline="0">
              <a:solidFill>
                <a:schemeClr val="dk1"/>
              </a:solidFill>
              <a:effectLst/>
              <a:latin typeface="+mn-lt"/>
              <a:ea typeface="+mn-ea"/>
              <a:cs typeface="+mn-cs"/>
            </a:rPr>
            <a:t>っている。今後とも</a:t>
          </a:r>
          <a:r>
            <a:rPr lang="ja-JP" altLang="ja-JP" sz="1100" b="0" i="0" baseline="0">
              <a:solidFill>
                <a:schemeClr val="dk1"/>
              </a:solidFill>
              <a:effectLst/>
              <a:latin typeface="+mn-lt"/>
              <a:ea typeface="+mn-ea"/>
              <a:cs typeface="+mn-cs"/>
            </a:rPr>
            <a:t>類似団体で常に上位にランクインできるよう、より一層の財政健全化に努める。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87122</xdr:rowOff>
    </xdr:from>
    <xdr:to>
      <xdr:col>24</xdr:col>
      <xdr:colOff>558800</xdr:colOff>
      <xdr:row>88</xdr:row>
      <xdr:rowOff>106172</xdr:rowOff>
    </xdr:to>
    <xdr:cxnSp macro="">
      <xdr:nvCxnSpPr>
        <xdr:cNvPr id="256" name="直線コネクタ 255"/>
        <xdr:cNvCxnSpPr/>
      </xdr:nvCxnSpPr>
      <xdr:spPr>
        <a:xfrm flipV="1">
          <a:off x="16179800" y="14831822"/>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106172</xdr:rowOff>
    </xdr:from>
    <xdr:to>
      <xdr:col>23</xdr:col>
      <xdr:colOff>406400</xdr:colOff>
      <xdr:row>88</xdr:row>
      <xdr:rowOff>120650</xdr:rowOff>
    </xdr:to>
    <xdr:cxnSp macro="">
      <xdr:nvCxnSpPr>
        <xdr:cNvPr id="259" name="直線コネクタ 258"/>
        <xdr:cNvCxnSpPr/>
      </xdr:nvCxnSpPr>
      <xdr:spPr>
        <a:xfrm flipV="1">
          <a:off x="15290800" y="151937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120650</xdr:rowOff>
    </xdr:to>
    <xdr:cxnSp macro="">
      <xdr:nvCxnSpPr>
        <xdr:cNvPr id="262" name="直線コネクタ 261"/>
        <xdr:cNvCxnSpPr/>
      </xdr:nvCxnSpPr>
      <xdr:spPr>
        <a:xfrm>
          <a:off x="14401800" y="1481734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86</xdr:row>
      <xdr:rowOff>72644</xdr:rowOff>
    </xdr:to>
    <xdr:cxnSp macro="">
      <xdr:nvCxnSpPr>
        <xdr:cNvPr id="265" name="直線コネクタ 264"/>
        <xdr:cNvCxnSpPr/>
      </xdr:nvCxnSpPr>
      <xdr:spPr>
        <a:xfrm>
          <a:off x="13512800" y="147883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115824</xdr:rowOff>
    </xdr:from>
    <xdr:to>
      <xdr:col>21</xdr:col>
      <xdr:colOff>50800</xdr:colOff>
      <xdr:row>88</xdr:row>
      <xdr:rowOff>45974</xdr:rowOff>
    </xdr:to>
    <xdr:sp macro="" textlink="">
      <xdr:nvSpPr>
        <xdr:cNvPr id="266" name="フローチャート : 判断 265"/>
        <xdr:cNvSpPr/>
      </xdr:nvSpPr>
      <xdr:spPr>
        <a:xfrm>
          <a:off x="14351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67" name="テキスト ボックス 266"/>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8" name="フローチャート : 判断 267"/>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9" name="テキスト ボックス 268"/>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5" name="円/楕円 274"/>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52849</xdr:rowOff>
    </xdr:from>
    <xdr:ext cx="762000" cy="259045"/>
    <xdr:sp macro="" textlink="">
      <xdr:nvSpPr>
        <xdr:cNvPr id="276" name="給与水準   （国との比較）該当値テキスト"/>
        <xdr:cNvSpPr txBox="1"/>
      </xdr:nvSpPr>
      <xdr:spPr>
        <a:xfrm>
          <a:off x="171069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55372</xdr:rowOff>
    </xdr:from>
    <xdr:to>
      <xdr:col>23</xdr:col>
      <xdr:colOff>457200</xdr:colOff>
      <xdr:row>88</xdr:row>
      <xdr:rowOff>156972</xdr:rowOff>
    </xdr:to>
    <xdr:sp macro="" textlink="">
      <xdr:nvSpPr>
        <xdr:cNvPr id="277" name="円/楕円 276"/>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167149</xdr:rowOff>
    </xdr:from>
    <xdr:ext cx="736600" cy="259045"/>
    <xdr:sp macro="" textlink="">
      <xdr:nvSpPr>
        <xdr:cNvPr id="278" name="テキスト ボックス 277"/>
        <xdr:cNvSpPr txBox="1"/>
      </xdr:nvSpPr>
      <xdr:spPr>
        <a:xfrm>
          <a:off x="15798800" y="1491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9" name="円/楕円 278"/>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80" name="テキスト ボックス 279"/>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21844</xdr:rowOff>
    </xdr:from>
    <xdr:to>
      <xdr:col>21</xdr:col>
      <xdr:colOff>50800</xdr:colOff>
      <xdr:row>86</xdr:row>
      <xdr:rowOff>123444</xdr:rowOff>
    </xdr:to>
    <xdr:sp macro="" textlink="">
      <xdr:nvSpPr>
        <xdr:cNvPr id="281" name="円/楕円 280"/>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133621</xdr:rowOff>
    </xdr:from>
    <xdr:ext cx="762000" cy="259045"/>
    <xdr:sp macro="" textlink="">
      <xdr:nvSpPr>
        <xdr:cNvPr id="282" name="テキスト ボックス 281"/>
        <xdr:cNvSpPr txBox="1"/>
      </xdr:nvSpPr>
      <xdr:spPr>
        <a:xfrm>
          <a:off x="14020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164337</xdr:rowOff>
    </xdr:from>
    <xdr:to>
      <xdr:col>19</xdr:col>
      <xdr:colOff>533400</xdr:colOff>
      <xdr:row>86</xdr:row>
      <xdr:rowOff>94487</xdr:rowOff>
    </xdr:to>
    <xdr:sp macro="" textlink="">
      <xdr:nvSpPr>
        <xdr:cNvPr id="283" name="円/楕円 282"/>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104664</xdr:rowOff>
    </xdr:from>
    <xdr:ext cx="762000" cy="259045"/>
    <xdr:sp macro="" textlink="">
      <xdr:nvSpPr>
        <xdr:cNvPr id="284" name="テキスト ボックス 283"/>
        <xdr:cNvSpPr txBox="1"/>
      </xdr:nvSpPr>
      <xdr:spPr>
        <a:xfrm>
          <a:off x="13131800" y="145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類似団体では、ほぼ平均に近づいている。</a:t>
          </a:r>
          <a:endParaRPr lang="ja-JP" altLang="ja-JP" sz="1400">
            <a:effectLst/>
          </a:endParaRPr>
        </a:p>
        <a:p>
          <a:pPr rtl="0"/>
          <a:r>
            <a:rPr lang="ja-JP" altLang="ja-JP" sz="1100" b="0" i="0" baseline="0">
              <a:solidFill>
                <a:schemeClr val="dk1"/>
              </a:solidFill>
              <a:effectLst/>
              <a:latin typeface="+mn-lt"/>
              <a:ea typeface="+mn-ea"/>
              <a:cs typeface="+mn-cs"/>
            </a:rPr>
            <a:t>　村の特質とも言える村立診療所や村立保育所等に従事している職員を含めた上で改善した要因は、事務職において、新規採用職員の抑制等、定員削減を実施してきたことによる。</a:t>
          </a:r>
          <a:endParaRPr lang="ja-JP" altLang="ja-JP" sz="1400">
            <a:effectLst/>
          </a:endParaRPr>
        </a:p>
        <a:p>
          <a:pPr rtl="0"/>
          <a:r>
            <a:rPr lang="ja-JP" altLang="ja-JP" sz="1100" b="0" i="0" baseline="0">
              <a:solidFill>
                <a:schemeClr val="dk1"/>
              </a:solidFill>
              <a:effectLst/>
              <a:latin typeface="+mn-lt"/>
              <a:ea typeface="+mn-ea"/>
              <a:cs typeface="+mn-cs"/>
            </a:rPr>
            <a:t>　今後は、堆肥センターや人工透析センターの開設により、職員数の増加が見込まれれるが、住民サービスを低下させることなく定数管理に努め、電子自治体の推進や自治体クラウドへの移行及び、民間委託の推進等により、組織の簡素化及び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167157</xdr:rowOff>
    </xdr:from>
    <xdr:to>
      <xdr:col>24</xdr:col>
      <xdr:colOff>558800</xdr:colOff>
      <xdr:row>62</xdr:row>
      <xdr:rowOff>15977</xdr:rowOff>
    </xdr:to>
    <xdr:cxnSp macro="">
      <xdr:nvCxnSpPr>
        <xdr:cNvPr id="316" name="直線コネクタ 315"/>
        <xdr:cNvCxnSpPr/>
      </xdr:nvCxnSpPr>
      <xdr:spPr>
        <a:xfrm>
          <a:off x="16179800" y="10625607"/>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133134</xdr:rowOff>
    </xdr:from>
    <xdr:to>
      <xdr:col>23</xdr:col>
      <xdr:colOff>406400</xdr:colOff>
      <xdr:row>61</xdr:row>
      <xdr:rowOff>167157</xdr:rowOff>
    </xdr:to>
    <xdr:cxnSp macro="">
      <xdr:nvCxnSpPr>
        <xdr:cNvPr id="319" name="直線コネクタ 318"/>
        <xdr:cNvCxnSpPr/>
      </xdr:nvCxnSpPr>
      <xdr:spPr>
        <a:xfrm>
          <a:off x="15290800" y="1059158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133134</xdr:rowOff>
    </xdr:from>
    <xdr:to>
      <xdr:col>22</xdr:col>
      <xdr:colOff>203200</xdr:colOff>
      <xdr:row>61</xdr:row>
      <xdr:rowOff>146164</xdr:rowOff>
    </xdr:to>
    <xdr:cxnSp macro="">
      <xdr:nvCxnSpPr>
        <xdr:cNvPr id="322" name="直線コネクタ 321"/>
        <xdr:cNvCxnSpPr/>
      </xdr:nvCxnSpPr>
      <xdr:spPr>
        <a:xfrm flipV="1">
          <a:off x="14401800" y="1059158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128308</xdr:rowOff>
    </xdr:from>
    <xdr:to>
      <xdr:col>21</xdr:col>
      <xdr:colOff>0</xdr:colOff>
      <xdr:row>61</xdr:row>
      <xdr:rowOff>146164</xdr:rowOff>
    </xdr:to>
    <xdr:cxnSp macro="">
      <xdr:nvCxnSpPr>
        <xdr:cNvPr id="325" name="直線コネクタ 324"/>
        <xdr:cNvCxnSpPr/>
      </xdr:nvCxnSpPr>
      <xdr:spPr>
        <a:xfrm>
          <a:off x="13512800" y="1058675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6" name="フローチャート : 判断 325"/>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24236</xdr:rowOff>
    </xdr:from>
    <xdr:ext cx="762000" cy="259045"/>
    <xdr:sp macro="" textlink="">
      <xdr:nvSpPr>
        <xdr:cNvPr id="327" name="テキスト ボックス 326"/>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28" name="フローチャート : 判断 327"/>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19410</xdr:rowOff>
    </xdr:from>
    <xdr:ext cx="762000" cy="259045"/>
    <xdr:sp macro="" textlink="">
      <xdr:nvSpPr>
        <xdr:cNvPr id="329" name="テキスト ボックス 328"/>
        <xdr:cNvSpPr txBox="1"/>
      </xdr:nvSpPr>
      <xdr:spPr>
        <a:xfrm>
          <a:off x="13131800" y="1013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136627</xdr:rowOff>
    </xdr:from>
    <xdr:to>
      <xdr:col>24</xdr:col>
      <xdr:colOff>609600</xdr:colOff>
      <xdr:row>62</xdr:row>
      <xdr:rowOff>66777</xdr:rowOff>
    </xdr:to>
    <xdr:sp macro="" textlink="">
      <xdr:nvSpPr>
        <xdr:cNvPr id="335" name="円/楕円 334"/>
        <xdr:cNvSpPr/>
      </xdr:nvSpPr>
      <xdr:spPr>
        <a:xfrm>
          <a:off x="169672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108704</xdr:rowOff>
    </xdr:from>
    <xdr:ext cx="762000" cy="259045"/>
    <xdr:sp macro="" textlink="">
      <xdr:nvSpPr>
        <xdr:cNvPr id="336" name="定員管理の状況該当値テキスト"/>
        <xdr:cNvSpPr txBox="1"/>
      </xdr:nvSpPr>
      <xdr:spPr>
        <a:xfrm>
          <a:off x="17106900" y="1056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116357</xdr:rowOff>
    </xdr:from>
    <xdr:to>
      <xdr:col>23</xdr:col>
      <xdr:colOff>457200</xdr:colOff>
      <xdr:row>62</xdr:row>
      <xdr:rowOff>46507</xdr:rowOff>
    </xdr:to>
    <xdr:sp macro="" textlink="">
      <xdr:nvSpPr>
        <xdr:cNvPr id="337" name="円/楕円 336"/>
        <xdr:cNvSpPr/>
      </xdr:nvSpPr>
      <xdr:spPr>
        <a:xfrm>
          <a:off x="16129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31284</xdr:rowOff>
    </xdr:from>
    <xdr:ext cx="736600" cy="259045"/>
    <xdr:sp macro="" textlink="">
      <xdr:nvSpPr>
        <xdr:cNvPr id="338" name="テキスト ボックス 337"/>
        <xdr:cNvSpPr txBox="1"/>
      </xdr:nvSpPr>
      <xdr:spPr>
        <a:xfrm>
          <a:off x="15798800" y="1066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82334</xdr:rowOff>
    </xdr:from>
    <xdr:to>
      <xdr:col>22</xdr:col>
      <xdr:colOff>254000</xdr:colOff>
      <xdr:row>62</xdr:row>
      <xdr:rowOff>12484</xdr:rowOff>
    </xdr:to>
    <xdr:sp macro="" textlink="">
      <xdr:nvSpPr>
        <xdr:cNvPr id="339" name="円/楕円 338"/>
        <xdr:cNvSpPr/>
      </xdr:nvSpPr>
      <xdr:spPr>
        <a:xfrm>
          <a:off x="15240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168711</xdr:rowOff>
    </xdr:from>
    <xdr:ext cx="762000" cy="259045"/>
    <xdr:sp macro="" textlink="">
      <xdr:nvSpPr>
        <xdr:cNvPr id="340" name="テキスト ボックス 339"/>
        <xdr:cNvSpPr txBox="1"/>
      </xdr:nvSpPr>
      <xdr:spPr>
        <a:xfrm>
          <a:off x="14909800" y="106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95364</xdr:rowOff>
    </xdr:from>
    <xdr:to>
      <xdr:col>21</xdr:col>
      <xdr:colOff>50800</xdr:colOff>
      <xdr:row>62</xdr:row>
      <xdr:rowOff>25514</xdr:rowOff>
    </xdr:to>
    <xdr:sp macro="" textlink="">
      <xdr:nvSpPr>
        <xdr:cNvPr id="341" name="円/楕円 340"/>
        <xdr:cNvSpPr/>
      </xdr:nvSpPr>
      <xdr:spPr>
        <a:xfrm>
          <a:off x="14351000" y="105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10291</xdr:rowOff>
    </xdr:from>
    <xdr:ext cx="762000" cy="259045"/>
    <xdr:sp macro="" textlink="">
      <xdr:nvSpPr>
        <xdr:cNvPr id="342" name="テキスト ボックス 341"/>
        <xdr:cNvSpPr txBox="1"/>
      </xdr:nvSpPr>
      <xdr:spPr>
        <a:xfrm>
          <a:off x="14020800" y="1064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77508</xdr:rowOff>
    </xdr:from>
    <xdr:to>
      <xdr:col>19</xdr:col>
      <xdr:colOff>533400</xdr:colOff>
      <xdr:row>62</xdr:row>
      <xdr:rowOff>7658</xdr:rowOff>
    </xdr:to>
    <xdr:sp macro="" textlink="">
      <xdr:nvSpPr>
        <xdr:cNvPr id="343" name="円/楕円 342"/>
        <xdr:cNvSpPr/>
      </xdr:nvSpPr>
      <xdr:spPr>
        <a:xfrm>
          <a:off x="13462000" y="10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163885</xdr:rowOff>
    </xdr:from>
    <xdr:ext cx="762000" cy="259045"/>
    <xdr:sp macro="" textlink="">
      <xdr:nvSpPr>
        <xdr:cNvPr id="344" name="テキスト ボックス 343"/>
        <xdr:cNvSpPr txBox="1"/>
      </xdr:nvSpPr>
      <xdr:spPr>
        <a:xfrm>
          <a:off x="13131800" y="106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過去からの起債抑制策や適量・適切な事業実施により、類似団体平均を大きく下回る</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今後とも、緊急度・住民ニーズを的確に把握した事業の選択により、起債に大きく頼ることのない財政運営に努める。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93218</xdr:rowOff>
    </xdr:to>
    <xdr:cxnSp macro="">
      <xdr:nvCxnSpPr>
        <xdr:cNvPr id="375" name="直線コネクタ 374"/>
        <xdr:cNvCxnSpPr/>
      </xdr:nvCxnSpPr>
      <xdr:spPr>
        <a:xfrm flipV="1">
          <a:off x="16179800" y="69367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131826</xdr:rowOff>
    </xdr:to>
    <xdr:cxnSp macro="">
      <xdr:nvCxnSpPr>
        <xdr:cNvPr id="378" name="直線コネクタ 377"/>
        <xdr:cNvCxnSpPr/>
      </xdr:nvCxnSpPr>
      <xdr:spPr>
        <a:xfrm flipV="1">
          <a:off x="15290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131826</xdr:rowOff>
    </xdr:from>
    <xdr:to>
      <xdr:col>22</xdr:col>
      <xdr:colOff>203200</xdr:colOff>
      <xdr:row>41</xdr:row>
      <xdr:rowOff>13462</xdr:rowOff>
    </xdr:to>
    <xdr:cxnSp macro="">
      <xdr:nvCxnSpPr>
        <xdr:cNvPr id="381" name="直線コネクタ 380"/>
        <xdr:cNvCxnSpPr/>
      </xdr:nvCxnSpPr>
      <xdr:spPr>
        <a:xfrm flipV="1">
          <a:off x="14401800" y="69898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95504</xdr:rowOff>
    </xdr:to>
    <xdr:cxnSp macro="">
      <xdr:nvCxnSpPr>
        <xdr:cNvPr id="384" name="直線コネクタ 383"/>
        <xdr:cNvCxnSpPr/>
      </xdr:nvCxnSpPr>
      <xdr:spPr>
        <a:xfrm flipV="1">
          <a:off x="13512800" y="704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6" name="テキスト ボックス 385"/>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7" name="フローチャート : 判断 386"/>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88" name="テキスト ボックス 387"/>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4" name="円/楕円 39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396" name="円/楕円 395"/>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154195</xdr:rowOff>
    </xdr:from>
    <xdr:ext cx="736600" cy="259045"/>
    <xdr:sp macro="" textlink="">
      <xdr:nvSpPr>
        <xdr:cNvPr id="397" name="テキスト ボックス 396"/>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81026</xdr:rowOff>
    </xdr:from>
    <xdr:to>
      <xdr:col>22</xdr:col>
      <xdr:colOff>254000</xdr:colOff>
      <xdr:row>41</xdr:row>
      <xdr:rowOff>11176</xdr:rowOff>
    </xdr:to>
    <xdr:sp macro="" textlink="">
      <xdr:nvSpPr>
        <xdr:cNvPr id="398" name="円/楕円 397"/>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21353</xdr:rowOff>
    </xdr:from>
    <xdr:ext cx="762000" cy="259045"/>
    <xdr:sp macro="" textlink="">
      <xdr:nvSpPr>
        <xdr:cNvPr id="399" name="テキスト ボックス 398"/>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0" name="円/楕円 399"/>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1" name="テキスト ボックス 400"/>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44704</xdr:rowOff>
    </xdr:from>
    <xdr:to>
      <xdr:col>19</xdr:col>
      <xdr:colOff>533400</xdr:colOff>
      <xdr:row>41</xdr:row>
      <xdr:rowOff>146304</xdr:rowOff>
    </xdr:to>
    <xdr:sp macro="" textlink="">
      <xdr:nvSpPr>
        <xdr:cNvPr id="402" name="円/楕円 401"/>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156481</xdr:rowOff>
    </xdr:from>
    <xdr:ext cx="762000" cy="259045"/>
    <xdr:sp macro="" textlink="">
      <xdr:nvSpPr>
        <xdr:cNvPr id="403" name="テキスト ボックス 402"/>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平成16年度以降の行政改革及びアクションプランに基づき、新規採用職員を抑制してきたこと</a:t>
          </a:r>
          <a:r>
            <a:rPr lang="ja-JP" altLang="en-US" sz="1100" b="0" i="0" baseline="0">
              <a:solidFill>
                <a:schemeClr val="dk1"/>
              </a:solidFill>
              <a:effectLst/>
              <a:latin typeface="+mn-lt"/>
              <a:ea typeface="+mn-ea"/>
              <a:cs typeface="+mn-cs"/>
            </a:rPr>
            <a:t>に加え、平成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年度策定の行政改革大綱及びアクションプランにおいて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計画的な定員管理を行い、一般財源が圧迫されないよう</a:t>
          </a:r>
          <a:r>
            <a:rPr lang="ja-JP" altLang="ja-JP" sz="1100" b="0" i="0" baseline="0">
              <a:solidFill>
                <a:schemeClr val="dk1"/>
              </a:solidFill>
              <a:effectLst/>
              <a:latin typeface="+mn-lt"/>
              <a:ea typeface="+mn-ea"/>
              <a:cs typeface="+mn-cs"/>
            </a:rPr>
            <a:t>退職手当負担見込額</a:t>
          </a:r>
          <a:r>
            <a:rPr lang="ja-JP" altLang="en-US" sz="1100" b="0" i="0" baseline="0">
              <a:solidFill>
                <a:schemeClr val="dk1"/>
              </a:solidFill>
              <a:effectLst/>
              <a:latin typeface="+mn-lt"/>
              <a:ea typeface="+mn-ea"/>
              <a:cs typeface="+mn-cs"/>
            </a:rPr>
            <a:t>を抑制している。また、</a:t>
          </a:r>
          <a:r>
            <a:rPr lang="ja-JP" altLang="ja-JP" sz="1100" b="0" i="0" baseline="0">
              <a:solidFill>
                <a:schemeClr val="dk1"/>
              </a:solidFill>
              <a:effectLst/>
              <a:latin typeface="+mn-lt"/>
              <a:ea typeface="+mn-ea"/>
              <a:cs typeface="+mn-cs"/>
            </a:rPr>
            <a:t>財政調整基金及び減債基金の積立による充当可能基金の増額等があり、類似団体の中では1位となっている。</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43" name="フローチャート : 判断 442"/>
        <xdr:cNvSpPr/>
      </xdr:nvSpPr>
      <xdr:spPr>
        <a:xfrm>
          <a:off x="14351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11659</xdr:rowOff>
    </xdr:from>
    <xdr:ext cx="762000" cy="259045"/>
    <xdr:sp macro="" textlink="">
      <xdr:nvSpPr>
        <xdr:cNvPr id="444" name="テキスト ボックス 443"/>
        <xdr:cNvSpPr txBox="1"/>
      </xdr:nvSpPr>
      <xdr:spPr>
        <a:xfrm>
          <a:off x="14020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45" name="フローチャート : 判断 444"/>
        <xdr:cNvSpPr/>
      </xdr:nvSpPr>
      <xdr:spPr>
        <a:xfrm>
          <a:off x="13462000" y="305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77487</xdr:rowOff>
    </xdr:from>
    <xdr:ext cx="762000" cy="259045"/>
    <xdr:sp macro="" textlink="">
      <xdr:nvSpPr>
        <xdr:cNvPr id="446" name="テキスト ボックス 445"/>
        <xdr:cNvSpPr txBox="1"/>
      </xdr:nvSpPr>
      <xdr:spPr>
        <a:xfrm>
          <a:off x="13131800" y="282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4,743
4,730
22.77
6,170,141
5,894,219
210,065
2,261,521
3,643,194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人件費に係るものは、平成2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34.5</a:t>
          </a:r>
          <a:r>
            <a:rPr lang="ja-JP" altLang="ja-JP" sz="1100" b="0" i="0" baseline="0">
              <a:solidFill>
                <a:schemeClr val="dk1"/>
              </a:solidFill>
              <a:effectLst/>
              <a:latin typeface="+mn-lt"/>
              <a:ea typeface="+mn-ea"/>
              <a:cs typeface="+mn-cs"/>
            </a:rPr>
            <a:t>％と類似団体の中でかなり低い順位であるが、これは村の特質とも言える村立診療所や村立２保育所等の運営を直営で行っているために、職員数が類似団体と比較して多く、人件費を押し上げている状況である。よって、行政サービスの提供方法の差異によるものと捉えることが言える。</a:t>
          </a:r>
          <a:endParaRPr lang="ja-JP" altLang="ja-JP" sz="1400">
            <a:effectLst/>
          </a:endParaRPr>
        </a:p>
        <a:p>
          <a:pPr rtl="0"/>
          <a:r>
            <a:rPr lang="ja-JP" altLang="ja-JP" sz="1100" b="0" i="0" baseline="0">
              <a:solidFill>
                <a:schemeClr val="dk1"/>
              </a:solidFill>
              <a:effectLst/>
              <a:latin typeface="+mn-lt"/>
              <a:ea typeface="+mn-ea"/>
              <a:cs typeface="+mn-cs"/>
            </a:rPr>
            <a:t>　類似団体の平均に対し、若干ではあるが年々比率は縮む傾向にあり、今後とも人件費関係の経費全体について、抑制に務める。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38</xdr:row>
      <xdr:rowOff>138430</xdr:rowOff>
    </xdr:to>
    <xdr:cxnSp macro="">
      <xdr:nvCxnSpPr>
        <xdr:cNvPr id="65" name="直線コネクタ 64"/>
        <xdr:cNvCxnSpPr/>
      </xdr:nvCxnSpPr>
      <xdr:spPr>
        <a:xfrm flipV="1">
          <a:off x="3987800" y="65849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138430</xdr:rowOff>
    </xdr:from>
    <xdr:to>
      <xdr:col>5</xdr:col>
      <xdr:colOff>549275</xdr:colOff>
      <xdr:row>39</xdr:row>
      <xdr:rowOff>1270</xdr:rowOff>
    </xdr:to>
    <xdr:cxnSp macro="">
      <xdr:nvCxnSpPr>
        <xdr:cNvPr id="68" name="直線コネクタ 67"/>
        <xdr:cNvCxnSpPr/>
      </xdr:nvCxnSpPr>
      <xdr:spPr>
        <a:xfrm flipV="1">
          <a:off x="3098800" y="6653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1270</xdr:rowOff>
    </xdr:to>
    <xdr:cxnSp macro="">
      <xdr:nvCxnSpPr>
        <xdr:cNvPr id="71" name="直線コネクタ 70"/>
        <xdr:cNvCxnSpPr/>
      </xdr:nvCxnSpPr>
      <xdr:spPr>
        <a:xfrm>
          <a:off x="2209800" y="664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40</xdr:row>
      <xdr:rowOff>31750</xdr:rowOff>
    </xdr:to>
    <xdr:cxnSp macro="">
      <xdr:nvCxnSpPr>
        <xdr:cNvPr id="74" name="直線コネクタ 73"/>
        <xdr:cNvCxnSpPr/>
      </xdr:nvCxnSpPr>
      <xdr:spPr>
        <a:xfrm flipV="1">
          <a:off x="1320800" y="66497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31767</xdr:rowOff>
    </xdr:from>
    <xdr:ext cx="762000" cy="259045"/>
    <xdr:sp macro="" textlink="">
      <xdr:nvSpPr>
        <xdr:cNvPr id="76" name="テキスト ボックス 75"/>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19050</xdr:rowOff>
    </xdr:from>
    <xdr:to>
      <xdr:col>7</xdr:col>
      <xdr:colOff>66675</xdr:colOff>
      <xdr:row>38</xdr:row>
      <xdr:rowOff>120650</xdr:rowOff>
    </xdr:to>
    <xdr:sp macro="" textlink="">
      <xdr:nvSpPr>
        <xdr:cNvPr id="84" name="円/楕円 83"/>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162577</xdr:rowOff>
    </xdr:from>
    <xdr:ext cx="762000" cy="259045"/>
    <xdr:sp macro="" textlink="">
      <xdr:nvSpPr>
        <xdr:cNvPr id="85" name="人件費該当値テキスト"/>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87630</xdr:rowOff>
    </xdr:from>
    <xdr:to>
      <xdr:col>5</xdr:col>
      <xdr:colOff>600075</xdr:colOff>
      <xdr:row>39</xdr:row>
      <xdr:rowOff>17780</xdr:rowOff>
    </xdr:to>
    <xdr:sp macro="" textlink="">
      <xdr:nvSpPr>
        <xdr:cNvPr id="86" name="円/楕円 85"/>
        <xdr:cNvSpPr/>
      </xdr:nvSpPr>
      <xdr:spPr>
        <a:xfrm>
          <a:off x="3937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2557</xdr:rowOff>
    </xdr:from>
    <xdr:ext cx="736600" cy="259045"/>
    <xdr:sp macro="" textlink="">
      <xdr:nvSpPr>
        <xdr:cNvPr id="87" name="テキスト ボックス 86"/>
        <xdr:cNvSpPr txBox="1"/>
      </xdr:nvSpPr>
      <xdr:spPr>
        <a:xfrm>
          <a:off x="3606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8" name="円/楕円 87"/>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9" name="テキスト ボックス 88"/>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0" name="円/楕円 89"/>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1" name="テキスト ボックス 90"/>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152400</xdr:rowOff>
    </xdr:from>
    <xdr:to>
      <xdr:col>1</xdr:col>
      <xdr:colOff>676275</xdr:colOff>
      <xdr:row>40</xdr:row>
      <xdr:rowOff>82550</xdr:rowOff>
    </xdr:to>
    <xdr:sp macro="" textlink="">
      <xdr:nvSpPr>
        <xdr:cNvPr id="92" name="円/楕円 91"/>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67327</xdr:rowOff>
    </xdr:from>
    <xdr:ext cx="762000" cy="259045"/>
    <xdr:sp macro="" textlink="">
      <xdr:nvSpPr>
        <xdr:cNvPr id="93" name="テキスト ボックス 92"/>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物件費に係る経常収支比率が高くなっているのは、失業対策として賃金雇用を増やしたことや、公共施設の維持補修が要因となっている。</a:t>
          </a:r>
          <a:endParaRPr lang="ja-JP" altLang="ja-JP" sz="1400">
            <a:effectLst/>
          </a:endParaRPr>
        </a:p>
        <a:p>
          <a:pPr rtl="0"/>
          <a:r>
            <a:rPr lang="ja-JP" altLang="ja-JP" sz="1100" b="0" i="0" baseline="0">
              <a:solidFill>
                <a:schemeClr val="dk1"/>
              </a:solidFill>
              <a:effectLst/>
              <a:latin typeface="+mn-lt"/>
              <a:ea typeface="+mn-ea"/>
              <a:cs typeface="+mn-cs"/>
            </a:rPr>
            <a:t>　賃金においては、今後の社会情勢を勘案しながら改善に務め、公共施設維持補修等については、</a:t>
          </a:r>
          <a:r>
            <a:rPr lang="ja-JP" altLang="en-US" sz="1100" b="0" i="0" baseline="0">
              <a:solidFill>
                <a:schemeClr val="dk1"/>
              </a:solidFill>
              <a:effectLst/>
              <a:latin typeface="+mn-lt"/>
              <a:ea typeface="+mn-ea"/>
              <a:cs typeface="+mn-cs"/>
            </a:rPr>
            <a:t>公共施設管理計画を策定し、維持費の抑制に努めるほか、</a:t>
          </a:r>
          <a:r>
            <a:rPr lang="ja-JP" altLang="ja-JP" sz="1100" b="0" i="0" baseline="0">
              <a:solidFill>
                <a:schemeClr val="dk1"/>
              </a:solidFill>
              <a:effectLst/>
              <a:latin typeface="+mn-lt"/>
              <a:ea typeface="+mn-ea"/>
              <a:cs typeface="+mn-cs"/>
            </a:rPr>
            <a:t>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165862</xdr:rowOff>
    </xdr:from>
    <xdr:to>
      <xdr:col>24</xdr:col>
      <xdr:colOff>31750</xdr:colOff>
      <xdr:row>20</xdr:row>
      <xdr:rowOff>76708</xdr:rowOff>
    </xdr:to>
    <xdr:cxnSp macro="">
      <xdr:nvCxnSpPr>
        <xdr:cNvPr id="124" name="直線コネクタ 123"/>
        <xdr:cNvCxnSpPr/>
      </xdr:nvCxnSpPr>
      <xdr:spPr>
        <a:xfrm>
          <a:off x="15671800" y="34234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110998</xdr:rowOff>
    </xdr:from>
    <xdr:to>
      <xdr:col>22</xdr:col>
      <xdr:colOff>565150</xdr:colOff>
      <xdr:row>19</xdr:row>
      <xdr:rowOff>165862</xdr:rowOff>
    </xdr:to>
    <xdr:cxnSp macro="">
      <xdr:nvCxnSpPr>
        <xdr:cNvPr id="127" name="直線コネクタ 126"/>
        <xdr:cNvCxnSpPr/>
      </xdr:nvCxnSpPr>
      <xdr:spPr>
        <a:xfrm>
          <a:off x="14782800" y="3368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90424</xdr:rowOff>
    </xdr:from>
    <xdr:to>
      <xdr:col>21</xdr:col>
      <xdr:colOff>361950</xdr:colOff>
      <xdr:row>19</xdr:row>
      <xdr:rowOff>110998</xdr:rowOff>
    </xdr:to>
    <xdr:cxnSp macro="">
      <xdr:nvCxnSpPr>
        <xdr:cNvPr id="130" name="直線コネクタ 129"/>
        <xdr:cNvCxnSpPr/>
      </xdr:nvCxnSpPr>
      <xdr:spPr>
        <a:xfrm>
          <a:off x="13893800" y="31765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18</xdr:row>
      <xdr:rowOff>90424</xdr:rowOff>
    </xdr:to>
    <xdr:cxnSp macro="">
      <xdr:nvCxnSpPr>
        <xdr:cNvPr id="133" name="直線コネクタ 132"/>
        <xdr:cNvCxnSpPr/>
      </xdr:nvCxnSpPr>
      <xdr:spPr>
        <a:xfrm>
          <a:off x="13004800" y="290220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137685</xdr:rowOff>
    </xdr:from>
    <xdr:ext cx="762000" cy="259045"/>
    <xdr:sp macro="" textlink="">
      <xdr:nvSpPr>
        <xdr:cNvPr id="135" name="テキスト ボックス 134"/>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7" name="テキスト ボックス 136"/>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25908</xdr:rowOff>
    </xdr:from>
    <xdr:to>
      <xdr:col>24</xdr:col>
      <xdr:colOff>82550</xdr:colOff>
      <xdr:row>20</xdr:row>
      <xdr:rowOff>127508</xdr:rowOff>
    </xdr:to>
    <xdr:sp macro="" textlink="">
      <xdr:nvSpPr>
        <xdr:cNvPr id="143" name="円/楕円 142"/>
        <xdr:cNvSpPr/>
      </xdr:nvSpPr>
      <xdr:spPr>
        <a:xfrm>
          <a:off x="164592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169435</xdr:rowOff>
    </xdr:from>
    <xdr:ext cx="762000" cy="259045"/>
    <xdr:sp macro="" textlink="">
      <xdr:nvSpPr>
        <xdr:cNvPr id="144" name="物件費該当値テキスト"/>
        <xdr:cNvSpPr txBox="1"/>
      </xdr:nvSpPr>
      <xdr:spPr>
        <a:xfrm>
          <a:off x="165989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115062</xdr:rowOff>
    </xdr:from>
    <xdr:to>
      <xdr:col>22</xdr:col>
      <xdr:colOff>615950</xdr:colOff>
      <xdr:row>20</xdr:row>
      <xdr:rowOff>45212</xdr:rowOff>
    </xdr:to>
    <xdr:sp macro="" textlink="">
      <xdr:nvSpPr>
        <xdr:cNvPr id="145" name="円/楕円 144"/>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29989</xdr:rowOff>
    </xdr:from>
    <xdr:ext cx="736600" cy="259045"/>
    <xdr:sp macro="" textlink="">
      <xdr:nvSpPr>
        <xdr:cNvPr id="146" name="テキスト ボックス 145"/>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60198</xdr:rowOff>
    </xdr:from>
    <xdr:to>
      <xdr:col>21</xdr:col>
      <xdr:colOff>412750</xdr:colOff>
      <xdr:row>19</xdr:row>
      <xdr:rowOff>161798</xdr:rowOff>
    </xdr:to>
    <xdr:sp macro="" textlink="">
      <xdr:nvSpPr>
        <xdr:cNvPr id="147" name="円/楕円 146"/>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146575</xdr:rowOff>
    </xdr:from>
    <xdr:ext cx="762000" cy="259045"/>
    <xdr:sp macro="" textlink="">
      <xdr:nvSpPr>
        <xdr:cNvPr id="148" name="テキスト ボックス 147"/>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39624</xdr:rowOff>
    </xdr:from>
    <xdr:to>
      <xdr:col>20</xdr:col>
      <xdr:colOff>209550</xdr:colOff>
      <xdr:row>18</xdr:row>
      <xdr:rowOff>141224</xdr:rowOff>
    </xdr:to>
    <xdr:sp macro="" textlink="">
      <xdr:nvSpPr>
        <xdr:cNvPr id="149" name="円/楕円 148"/>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126001</xdr:rowOff>
    </xdr:from>
    <xdr:ext cx="762000" cy="259045"/>
    <xdr:sp macro="" textlink="">
      <xdr:nvSpPr>
        <xdr:cNvPr id="150" name="テキスト ボックス 149"/>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1" name="円/楕円 150"/>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2" name="テキスト ボックス 151"/>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扶助費に係る経常収支比率が類似団体平均を上回り、かつ上昇傾向にある要因として、生活保護費が膨らんできていることなどがあげられる。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年度以降の行政改革及びアクションプランに基づき、資格審査等の適正化や各種手当の見直しを進めており、今後も財政を圧迫することがないよう抑制に努める。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167822</xdr:rowOff>
    </xdr:to>
    <xdr:cxnSp macro="">
      <xdr:nvCxnSpPr>
        <xdr:cNvPr id="186" name="直線コネクタ 185"/>
        <xdr:cNvCxnSpPr/>
      </xdr:nvCxnSpPr>
      <xdr:spPr>
        <a:xfrm flipV="1">
          <a:off x="3987800" y="9564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167822</xdr:rowOff>
    </xdr:to>
    <xdr:cxnSp macro="">
      <xdr:nvCxnSpPr>
        <xdr:cNvPr id="189" name="直線コネクタ 188"/>
        <xdr:cNvCxnSpPr/>
      </xdr:nvCxnSpPr>
      <xdr:spPr>
        <a:xfrm>
          <a:off x="3098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20865</xdr:rowOff>
    </xdr:to>
    <xdr:cxnSp macro="">
      <xdr:nvCxnSpPr>
        <xdr:cNvPr id="192" name="直線コネクタ 191"/>
        <xdr:cNvCxnSpPr/>
      </xdr:nvCxnSpPr>
      <xdr:spPr>
        <a:xfrm>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5" name="直線コネクタ 194"/>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5" name="円/楕円 204"/>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6"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7" name="円/楕円 206"/>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8" name="テキスト ボックス 207"/>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09" name="円/楕円 208"/>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0" name="テキスト ボックス 209"/>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1" name="円/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3" name="円/楕円 212"/>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4" name="テキスト ボックス 213"/>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その他に係る経常収支比率が類似団体平均を下回っているのは、診療所特別会計や公営企業会計への繰出金の減少が結果に繋がっている。</a:t>
          </a:r>
          <a:endParaRPr lang="ja-JP" altLang="ja-JP" sz="1400">
            <a:effectLst/>
          </a:endParaRPr>
        </a:p>
        <a:p>
          <a:pPr rtl="0"/>
          <a:r>
            <a:rPr lang="ja-JP" altLang="ja-JP" sz="1100" b="0" i="0" baseline="0">
              <a:solidFill>
                <a:schemeClr val="dk1"/>
              </a:solidFill>
              <a:effectLst/>
              <a:latin typeface="+mn-lt"/>
              <a:ea typeface="+mn-ea"/>
              <a:cs typeface="+mn-cs"/>
            </a:rPr>
            <a:t>　今後とも、独立採算の原則に基づき、料金等の健全化及び適正化を図るよう努める。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42418</xdr:rowOff>
    </xdr:from>
    <xdr:to>
      <xdr:col>24</xdr:col>
      <xdr:colOff>31750</xdr:colOff>
      <xdr:row>55</xdr:row>
      <xdr:rowOff>74422</xdr:rowOff>
    </xdr:to>
    <xdr:cxnSp macro="">
      <xdr:nvCxnSpPr>
        <xdr:cNvPr id="244" name="直線コネクタ 243"/>
        <xdr:cNvCxnSpPr/>
      </xdr:nvCxnSpPr>
      <xdr:spPr>
        <a:xfrm>
          <a:off x="15671800" y="94721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99568</xdr:rowOff>
    </xdr:from>
    <xdr:to>
      <xdr:col>22</xdr:col>
      <xdr:colOff>565150</xdr:colOff>
      <xdr:row>55</xdr:row>
      <xdr:rowOff>42418</xdr:rowOff>
    </xdr:to>
    <xdr:cxnSp macro="">
      <xdr:nvCxnSpPr>
        <xdr:cNvPr id="247" name="直線コネクタ 246"/>
        <xdr:cNvCxnSpPr/>
      </xdr:nvCxnSpPr>
      <xdr:spPr>
        <a:xfrm>
          <a:off x="14782800" y="93578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99568</xdr:rowOff>
    </xdr:from>
    <xdr:to>
      <xdr:col>21</xdr:col>
      <xdr:colOff>361950</xdr:colOff>
      <xdr:row>54</xdr:row>
      <xdr:rowOff>99568</xdr:rowOff>
    </xdr:to>
    <xdr:cxnSp macro="">
      <xdr:nvCxnSpPr>
        <xdr:cNvPr id="250" name="直線コネクタ 249"/>
        <xdr:cNvCxnSpPr/>
      </xdr:nvCxnSpPr>
      <xdr:spPr>
        <a:xfrm>
          <a:off x="13893800" y="9357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99568</xdr:rowOff>
    </xdr:from>
    <xdr:to>
      <xdr:col>20</xdr:col>
      <xdr:colOff>158750</xdr:colOff>
      <xdr:row>55</xdr:row>
      <xdr:rowOff>170434</xdr:rowOff>
    </xdr:to>
    <xdr:cxnSp macro="">
      <xdr:nvCxnSpPr>
        <xdr:cNvPr id="253" name="直線コネクタ 252"/>
        <xdr:cNvCxnSpPr/>
      </xdr:nvCxnSpPr>
      <xdr:spPr>
        <a:xfrm flipV="1">
          <a:off x="13004800" y="935786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7" name="テキスト ボックス 25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3" name="円/楕円 262"/>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4"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163068</xdr:rowOff>
    </xdr:from>
    <xdr:to>
      <xdr:col>22</xdr:col>
      <xdr:colOff>615950</xdr:colOff>
      <xdr:row>55</xdr:row>
      <xdr:rowOff>93218</xdr:rowOff>
    </xdr:to>
    <xdr:sp macro="" textlink="">
      <xdr:nvSpPr>
        <xdr:cNvPr id="265" name="円/楕円 264"/>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103395</xdr:rowOff>
    </xdr:from>
    <xdr:ext cx="736600" cy="259045"/>
    <xdr:sp macro="" textlink="">
      <xdr:nvSpPr>
        <xdr:cNvPr id="266" name="テキスト ボックス 265"/>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48768</xdr:rowOff>
    </xdr:from>
    <xdr:to>
      <xdr:col>21</xdr:col>
      <xdr:colOff>412750</xdr:colOff>
      <xdr:row>54</xdr:row>
      <xdr:rowOff>150368</xdr:rowOff>
    </xdr:to>
    <xdr:sp macro="" textlink="">
      <xdr:nvSpPr>
        <xdr:cNvPr id="267" name="円/楕円 266"/>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160545</xdr:rowOff>
    </xdr:from>
    <xdr:ext cx="762000" cy="259045"/>
    <xdr:sp macro="" textlink="">
      <xdr:nvSpPr>
        <xdr:cNvPr id="268" name="テキスト ボックス 267"/>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48768</xdr:rowOff>
    </xdr:from>
    <xdr:to>
      <xdr:col>20</xdr:col>
      <xdr:colOff>209550</xdr:colOff>
      <xdr:row>54</xdr:row>
      <xdr:rowOff>150368</xdr:rowOff>
    </xdr:to>
    <xdr:sp macro="" textlink="">
      <xdr:nvSpPr>
        <xdr:cNvPr id="269" name="円/楕円 268"/>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160545</xdr:rowOff>
    </xdr:from>
    <xdr:ext cx="762000" cy="259045"/>
    <xdr:sp macro="" textlink="">
      <xdr:nvSpPr>
        <xdr:cNvPr id="270" name="テキスト ボックス 269"/>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119634</xdr:rowOff>
    </xdr:from>
    <xdr:to>
      <xdr:col>19</xdr:col>
      <xdr:colOff>6350</xdr:colOff>
      <xdr:row>56</xdr:row>
      <xdr:rowOff>49784</xdr:rowOff>
    </xdr:to>
    <xdr:sp macro="" textlink="">
      <xdr:nvSpPr>
        <xdr:cNvPr id="271" name="円/楕円 270"/>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59961</xdr:rowOff>
    </xdr:from>
    <xdr:ext cx="762000" cy="259045"/>
    <xdr:sp macro="" textlink="">
      <xdr:nvSpPr>
        <xdr:cNvPr id="272" name="テキスト ボックス 271"/>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その他に係る経常収支比率は、類似団体平均をかなり下回っており、平成16年度以降の行政改革及びアクションプランに基づき、資格審査等の適正化や各種手当の見直しを進めたことが比率の推移に現れたと言える。</a:t>
          </a:r>
          <a:endParaRPr lang="ja-JP" altLang="ja-JP" sz="1400">
            <a:effectLst/>
          </a:endParaRPr>
        </a:p>
        <a:p>
          <a:pPr rtl="0"/>
          <a:r>
            <a:rPr lang="ja-JP" altLang="ja-JP" sz="1100" b="0" i="0" baseline="0">
              <a:solidFill>
                <a:schemeClr val="dk1"/>
              </a:solidFill>
              <a:effectLst/>
              <a:latin typeface="+mn-lt"/>
              <a:ea typeface="+mn-ea"/>
              <a:cs typeface="+mn-cs"/>
            </a:rPr>
            <a:t>　今後も財政を圧迫することがないよう抑制に努める。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xdr:rowOff>
    </xdr:from>
    <xdr:to>
      <xdr:col>24</xdr:col>
      <xdr:colOff>31750</xdr:colOff>
      <xdr:row>34</xdr:row>
      <xdr:rowOff>30988</xdr:rowOff>
    </xdr:to>
    <xdr:cxnSp macro="">
      <xdr:nvCxnSpPr>
        <xdr:cNvPr id="302" name="直線コネクタ 301"/>
        <xdr:cNvCxnSpPr/>
      </xdr:nvCxnSpPr>
      <xdr:spPr>
        <a:xfrm flipV="1">
          <a:off x="15671800" y="58328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30988</xdr:rowOff>
    </xdr:from>
    <xdr:to>
      <xdr:col>22</xdr:col>
      <xdr:colOff>565150</xdr:colOff>
      <xdr:row>34</xdr:row>
      <xdr:rowOff>122428</xdr:rowOff>
    </xdr:to>
    <xdr:cxnSp macro="">
      <xdr:nvCxnSpPr>
        <xdr:cNvPr id="305" name="直線コネクタ 304"/>
        <xdr:cNvCxnSpPr/>
      </xdr:nvCxnSpPr>
      <xdr:spPr>
        <a:xfrm flipV="1">
          <a:off x="14782800" y="58602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122428</xdr:rowOff>
    </xdr:to>
    <xdr:cxnSp macro="">
      <xdr:nvCxnSpPr>
        <xdr:cNvPr id="308" name="直線コネクタ 307"/>
        <xdr:cNvCxnSpPr/>
      </xdr:nvCxnSpPr>
      <xdr:spPr>
        <a:xfrm>
          <a:off x="13893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90424</xdr:rowOff>
    </xdr:to>
    <xdr:cxnSp macro="">
      <xdr:nvCxnSpPr>
        <xdr:cNvPr id="311" name="直線コネクタ 310"/>
        <xdr:cNvCxnSpPr/>
      </xdr:nvCxnSpPr>
      <xdr:spPr>
        <a:xfrm>
          <a:off x="13004800" y="5851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124206</xdr:rowOff>
    </xdr:from>
    <xdr:to>
      <xdr:col>24</xdr:col>
      <xdr:colOff>82550</xdr:colOff>
      <xdr:row>34</xdr:row>
      <xdr:rowOff>54356</xdr:rowOff>
    </xdr:to>
    <xdr:sp macro="" textlink="">
      <xdr:nvSpPr>
        <xdr:cNvPr id="321" name="円/楕円 320"/>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32783</xdr:rowOff>
    </xdr:from>
    <xdr:ext cx="762000" cy="259045"/>
    <xdr:sp macro="" textlink="">
      <xdr:nvSpPr>
        <xdr:cNvPr id="322" name="補助費等該当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151638</xdr:rowOff>
    </xdr:from>
    <xdr:to>
      <xdr:col>22</xdr:col>
      <xdr:colOff>615950</xdr:colOff>
      <xdr:row>34</xdr:row>
      <xdr:rowOff>81788</xdr:rowOff>
    </xdr:to>
    <xdr:sp macro="" textlink="">
      <xdr:nvSpPr>
        <xdr:cNvPr id="323" name="円/楕円 322"/>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91965</xdr:rowOff>
    </xdr:from>
    <xdr:ext cx="736600" cy="259045"/>
    <xdr:sp macro="" textlink="">
      <xdr:nvSpPr>
        <xdr:cNvPr id="324" name="テキスト ボックス 323"/>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5" name="円/楕円 324"/>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26" name="テキスト ボックス 325"/>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27" name="円/楕円 326"/>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28" name="テキスト ボックス 327"/>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142494</xdr:rowOff>
    </xdr:from>
    <xdr:to>
      <xdr:col>19</xdr:col>
      <xdr:colOff>6350</xdr:colOff>
      <xdr:row>34</xdr:row>
      <xdr:rowOff>72644</xdr:rowOff>
    </xdr:to>
    <xdr:sp macro="" textlink="">
      <xdr:nvSpPr>
        <xdr:cNvPr id="329" name="円/楕円 328"/>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82821</xdr:rowOff>
    </xdr:from>
    <xdr:ext cx="762000" cy="259045"/>
    <xdr:sp macro="" textlink="">
      <xdr:nvSpPr>
        <xdr:cNvPr id="330" name="テキスト ボックス 329"/>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過去からの起債抑制策や適量・適切な事業実施により、類似団体平均を大きく</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ポイント下回り、良い傾向を維持している。</a:t>
          </a:r>
          <a:endParaRPr lang="ja-JP" altLang="ja-JP" sz="1400">
            <a:effectLst/>
          </a:endParaRPr>
        </a:p>
        <a:p>
          <a:pPr rtl="0"/>
          <a:r>
            <a:rPr lang="ja-JP" altLang="ja-JP" sz="1100" b="0" i="0" baseline="0">
              <a:solidFill>
                <a:schemeClr val="dk1"/>
              </a:solidFill>
              <a:effectLst/>
              <a:latin typeface="+mn-lt"/>
              <a:ea typeface="+mn-ea"/>
              <a:cs typeface="+mn-cs"/>
            </a:rPr>
            <a:t>　近年、学校校舎建設等、大型の整備事業にて地方債を発行しており、今後、元利償還金が膨らむと予想されることから、緊急性のある事業や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165862</xdr:rowOff>
    </xdr:from>
    <xdr:to>
      <xdr:col>7</xdr:col>
      <xdr:colOff>15875</xdr:colOff>
      <xdr:row>74</xdr:row>
      <xdr:rowOff>8128</xdr:rowOff>
    </xdr:to>
    <xdr:cxnSp macro="">
      <xdr:nvCxnSpPr>
        <xdr:cNvPr id="361" name="直線コネクタ 360"/>
        <xdr:cNvCxnSpPr/>
      </xdr:nvCxnSpPr>
      <xdr:spPr>
        <a:xfrm>
          <a:off x="3987800" y="126817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165862</xdr:rowOff>
    </xdr:from>
    <xdr:to>
      <xdr:col>5</xdr:col>
      <xdr:colOff>549275</xdr:colOff>
      <xdr:row>74</xdr:row>
      <xdr:rowOff>30988</xdr:rowOff>
    </xdr:to>
    <xdr:cxnSp macro="">
      <xdr:nvCxnSpPr>
        <xdr:cNvPr id="364" name="直線コネクタ 363"/>
        <xdr:cNvCxnSpPr/>
      </xdr:nvCxnSpPr>
      <xdr:spPr>
        <a:xfrm flipV="1">
          <a:off x="3098800" y="12681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30988</xdr:rowOff>
    </xdr:from>
    <xdr:to>
      <xdr:col>4</xdr:col>
      <xdr:colOff>346075</xdr:colOff>
      <xdr:row>74</xdr:row>
      <xdr:rowOff>40132</xdr:rowOff>
    </xdr:to>
    <xdr:cxnSp macro="">
      <xdr:nvCxnSpPr>
        <xdr:cNvPr id="367" name="直線コネクタ 366"/>
        <xdr:cNvCxnSpPr/>
      </xdr:nvCxnSpPr>
      <xdr:spPr>
        <a:xfrm flipV="1">
          <a:off x="2209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40132</xdr:rowOff>
    </xdr:from>
    <xdr:to>
      <xdr:col>3</xdr:col>
      <xdr:colOff>142875</xdr:colOff>
      <xdr:row>74</xdr:row>
      <xdr:rowOff>136144</xdr:rowOff>
    </xdr:to>
    <xdr:cxnSp macro="">
      <xdr:nvCxnSpPr>
        <xdr:cNvPr id="370" name="直線コネクタ 369"/>
        <xdr:cNvCxnSpPr/>
      </xdr:nvCxnSpPr>
      <xdr:spPr>
        <a:xfrm flipV="1">
          <a:off x="1320800" y="127274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72" name="テキスト ボックス 371"/>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74" name="テキスト ボックス 373"/>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128778</xdr:rowOff>
    </xdr:from>
    <xdr:to>
      <xdr:col>7</xdr:col>
      <xdr:colOff>66675</xdr:colOff>
      <xdr:row>74</xdr:row>
      <xdr:rowOff>58928</xdr:rowOff>
    </xdr:to>
    <xdr:sp macro="" textlink="">
      <xdr:nvSpPr>
        <xdr:cNvPr id="380" name="円/楕円 379"/>
        <xdr:cNvSpPr/>
      </xdr:nvSpPr>
      <xdr:spPr>
        <a:xfrm>
          <a:off x="4775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145305</xdr:rowOff>
    </xdr:from>
    <xdr:ext cx="762000" cy="259045"/>
    <xdr:sp macro="" textlink="">
      <xdr:nvSpPr>
        <xdr:cNvPr id="381" name="公債費該当値テキスト"/>
        <xdr:cNvSpPr txBox="1"/>
      </xdr:nvSpPr>
      <xdr:spPr>
        <a:xfrm>
          <a:off x="4914900" y="124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115062</xdr:rowOff>
    </xdr:from>
    <xdr:to>
      <xdr:col>5</xdr:col>
      <xdr:colOff>600075</xdr:colOff>
      <xdr:row>74</xdr:row>
      <xdr:rowOff>45212</xdr:rowOff>
    </xdr:to>
    <xdr:sp macro="" textlink="">
      <xdr:nvSpPr>
        <xdr:cNvPr id="382" name="円/楕円 381"/>
        <xdr:cNvSpPr/>
      </xdr:nvSpPr>
      <xdr:spPr>
        <a:xfrm>
          <a:off x="3937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55389</xdr:rowOff>
    </xdr:from>
    <xdr:ext cx="736600" cy="259045"/>
    <xdr:sp macro="" textlink="">
      <xdr:nvSpPr>
        <xdr:cNvPr id="383" name="テキスト ボックス 382"/>
        <xdr:cNvSpPr txBox="1"/>
      </xdr:nvSpPr>
      <xdr:spPr>
        <a:xfrm>
          <a:off x="3606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151638</xdr:rowOff>
    </xdr:from>
    <xdr:to>
      <xdr:col>4</xdr:col>
      <xdr:colOff>396875</xdr:colOff>
      <xdr:row>74</xdr:row>
      <xdr:rowOff>81788</xdr:rowOff>
    </xdr:to>
    <xdr:sp macro="" textlink="">
      <xdr:nvSpPr>
        <xdr:cNvPr id="384" name="円/楕円 383"/>
        <xdr:cNvSpPr/>
      </xdr:nvSpPr>
      <xdr:spPr>
        <a:xfrm>
          <a:off x="3048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91965</xdr:rowOff>
    </xdr:from>
    <xdr:ext cx="762000" cy="259045"/>
    <xdr:sp macro="" textlink="">
      <xdr:nvSpPr>
        <xdr:cNvPr id="385" name="テキスト ボックス 384"/>
        <xdr:cNvSpPr txBox="1"/>
      </xdr:nvSpPr>
      <xdr:spPr>
        <a:xfrm>
          <a:off x="2717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160782</xdr:rowOff>
    </xdr:from>
    <xdr:to>
      <xdr:col>3</xdr:col>
      <xdr:colOff>193675</xdr:colOff>
      <xdr:row>74</xdr:row>
      <xdr:rowOff>90932</xdr:rowOff>
    </xdr:to>
    <xdr:sp macro="" textlink="">
      <xdr:nvSpPr>
        <xdr:cNvPr id="386" name="円/楕円 385"/>
        <xdr:cNvSpPr/>
      </xdr:nvSpPr>
      <xdr:spPr>
        <a:xfrm>
          <a:off x="2159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101109</xdr:rowOff>
    </xdr:from>
    <xdr:ext cx="762000" cy="259045"/>
    <xdr:sp macro="" textlink="">
      <xdr:nvSpPr>
        <xdr:cNvPr id="387" name="テキスト ボックス 386"/>
        <xdr:cNvSpPr txBox="1"/>
      </xdr:nvSpPr>
      <xdr:spPr>
        <a:xfrm>
          <a:off x="1828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85344</xdr:rowOff>
    </xdr:from>
    <xdr:to>
      <xdr:col>1</xdr:col>
      <xdr:colOff>676275</xdr:colOff>
      <xdr:row>75</xdr:row>
      <xdr:rowOff>15494</xdr:rowOff>
    </xdr:to>
    <xdr:sp macro="" textlink="">
      <xdr:nvSpPr>
        <xdr:cNvPr id="388" name="円/楕円 387"/>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25671</xdr:rowOff>
    </xdr:from>
    <xdr:ext cx="762000" cy="259045"/>
    <xdr:sp macro="" textlink="">
      <xdr:nvSpPr>
        <xdr:cNvPr id="389" name="テキスト ボックス 388"/>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公債費以外に係る経常収支比率が類似団体平均に達していないが、これは、村の特質とも言える村立診療所や村立保育所等にかかる経費が大きく、比率からすると抑えられていると捉えることができる。</a:t>
          </a:r>
          <a:endParaRPr lang="ja-JP" altLang="ja-JP" sz="1400">
            <a:effectLst/>
          </a:endParaRPr>
        </a:p>
        <a:p>
          <a:pPr rtl="0"/>
          <a:r>
            <a:rPr lang="ja-JP" altLang="ja-JP" sz="1100" b="0" i="0" baseline="0">
              <a:solidFill>
                <a:schemeClr val="dk1"/>
              </a:solidFill>
              <a:effectLst/>
              <a:latin typeface="+mn-lt"/>
              <a:ea typeface="+mn-ea"/>
              <a:cs typeface="+mn-cs"/>
            </a:rPr>
            <a:t>　今後も財政を圧迫することがないよう抑制に努める。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147574</xdr:rowOff>
    </xdr:from>
    <xdr:to>
      <xdr:col>24</xdr:col>
      <xdr:colOff>31750</xdr:colOff>
      <xdr:row>76</xdr:row>
      <xdr:rowOff>170435</xdr:rowOff>
    </xdr:to>
    <xdr:cxnSp macro="">
      <xdr:nvCxnSpPr>
        <xdr:cNvPr id="420" name="直線コネクタ 419"/>
        <xdr:cNvCxnSpPr/>
      </xdr:nvCxnSpPr>
      <xdr:spPr>
        <a:xfrm flipV="1">
          <a:off x="15671800" y="1317777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76</xdr:row>
      <xdr:rowOff>170435</xdr:rowOff>
    </xdr:to>
    <xdr:cxnSp macro="">
      <xdr:nvCxnSpPr>
        <xdr:cNvPr id="423" name="直線コネクタ 422"/>
        <xdr:cNvCxnSpPr/>
      </xdr:nvCxnSpPr>
      <xdr:spPr>
        <a:xfrm>
          <a:off x="14782800" y="131754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51563</xdr:rowOff>
    </xdr:from>
    <xdr:to>
      <xdr:col>21</xdr:col>
      <xdr:colOff>361950</xdr:colOff>
      <xdr:row>76</xdr:row>
      <xdr:rowOff>145287</xdr:rowOff>
    </xdr:to>
    <xdr:cxnSp macro="">
      <xdr:nvCxnSpPr>
        <xdr:cNvPr id="426" name="直線コネクタ 425"/>
        <xdr:cNvCxnSpPr/>
      </xdr:nvCxnSpPr>
      <xdr:spPr>
        <a:xfrm>
          <a:off x="13893800" y="13081763"/>
          <a:ext cx="889000" cy="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51563</xdr:rowOff>
    </xdr:from>
    <xdr:to>
      <xdr:col>20</xdr:col>
      <xdr:colOff>158750</xdr:colOff>
      <xdr:row>77</xdr:row>
      <xdr:rowOff>37846</xdr:rowOff>
    </xdr:to>
    <xdr:cxnSp macro="">
      <xdr:nvCxnSpPr>
        <xdr:cNvPr id="429" name="直線コネクタ 428"/>
        <xdr:cNvCxnSpPr/>
      </xdr:nvCxnSpPr>
      <xdr:spPr>
        <a:xfrm flipV="1">
          <a:off x="13004800" y="13081763"/>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71391</xdr:rowOff>
    </xdr:from>
    <xdr:ext cx="762000" cy="259045"/>
    <xdr:sp macro="" textlink="">
      <xdr:nvSpPr>
        <xdr:cNvPr id="431" name="テキスト ボックス 430"/>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126255</xdr:rowOff>
    </xdr:from>
    <xdr:ext cx="762000" cy="259045"/>
    <xdr:sp macro="" textlink="">
      <xdr:nvSpPr>
        <xdr:cNvPr id="433" name="テキスト ボックス 432"/>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96774</xdr:rowOff>
    </xdr:from>
    <xdr:to>
      <xdr:col>24</xdr:col>
      <xdr:colOff>82550</xdr:colOff>
      <xdr:row>77</xdr:row>
      <xdr:rowOff>26924</xdr:rowOff>
    </xdr:to>
    <xdr:sp macro="" textlink="">
      <xdr:nvSpPr>
        <xdr:cNvPr id="439" name="円/楕円 438"/>
        <xdr:cNvSpPr/>
      </xdr:nvSpPr>
      <xdr:spPr>
        <a:xfrm>
          <a:off x="164592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68851</xdr:rowOff>
    </xdr:from>
    <xdr:ext cx="762000" cy="259045"/>
    <xdr:sp macro="" textlink="">
      <xdr:nvSpPr>
        <xdr:cNvPr id="440" name="公債費以外該当値テキスト"/>
        <xdr:cNvSpPr txBox="1"/>
      </xdr:nvSpPr>
      <xdr:spPr>
        <a:xfrm>
          <a:off x="165989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119635</xdr:rowOff>
    </xdr:from>
    <xdr:to>
      <xdr:col>22</xdr:col>
      <xdr:colOff>615950</xdr:colOff>
      <xdr:row>77</xdr:row>
      <xdr:rowOff>49785</xdr:rowOff>
    </xdr:to>
    <xdr:sp macro="" textlink="">
      <xdr:nvSpPr>
        <xdr:cNvPr id="441" name="円/楕円 440"/>
        <xdr:cNvSpPr/>
      </xdr:nvSpPr>
      <xdr:spPr>
        <a:xfrm>
          <a:off x="156210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34562</xdr:rowOff>
    </xdr:from>
    <xdr:ext cx="736600" cy="259045"/>
    <xdr:sp macro="" textlink="">
      <xdr:nvSpPr>
        <xdr:cNvPr id="442" name="テキスト ボックス 441"/>
        <xdr:cNvSpPr txBox="1"/>
      </xdr:nvSpPr>
      <xdr:spPr>
        <a:xfrm>
          <a:off x="15290800" y="1323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3" name="円/楕円 442"/>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44" name="テキスト ボックス 443"/>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763</xdr:rowOff>
    </xdr:from>
    <xdr:to>
      <xdr:col>20</xdr:col>
      <xdr:colOff>209550</xdr:colOff>
      <xdr:row>76</xdr:row>
      <xdr:rowOff>102363</xdr:rowOff>
    </xdr:to>
    <xdr:sp macro="" textlink="">
      <xdr:nvSpPr>
        <xdr:cNvPr id="445" name="円/楕円 444"/>
        <xdr:cNvSpPr/>
      </xdr:nvSpPr>
      <xdr:spPr>
        <a:xfrm>
          <a:off x="13843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87140</xdr:rowOff>
    </xdr:from>
    <xdr:ext cx="762000" cy="259045"/>
    <xdr:sp macro="" textlink="">
      <xdr:nvSpPr>
        <xdr:cNvPr id="446" name="テキスト ボックス 445"/>
        <xdr:cNvSpPr txBox="1"/>
      </xdr:nvSpPr>
      <xdr:spPr>
        <a:xfrm>
          <a:off x="135128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47" name="円/楕円 446"/>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48" name="テキスト ボックス 447"/>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114849</xdr:rowOff>
    </xdr:from>
    <xdr:to>
      <xdr:col>4</xdr:col>
      <xdr:colOff>1117600</xdr:colOff>
      <xdr:row>18</xdr:row>
      <xdr:rowOff>132834</xdr:rowOff>
    </xdr:to>
    <xdr:cxnSp macro="">
      <xdr:nvCxnSpPr>
        <xdr:cNvPr id="52" name="直線コネクタ 51"/>
        <xdr:cNvCxnSpPr/>
      </xdr:nvCxnSpPr>
      <xdr:spPr bwMode="auto">
        <a:xfrm flipV="1">
          <a:off x="5003800" y="3248574"/>
          <a:ext cx="647700" cy="1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118409</xdr:rowOff>
    </xdr:from>
    <xdr:to>
      <xdr:col>4</xdr:col>
      <xdr:colOff>469900</xdr:colOff>
      <xdr:row>18</xdr:row>
      <xdr:rowOff>132834</xdr:rowOff>
    </xdr:to>
    <xdr:cxnSp macro="">
      <xdr:nvCxnSpPr>
        <xdr:cNvPr id="55" name="直線コネクタ 54"/>
        <xdr:cNvCxnSpPr/>
      </xdr:nvCxnSpPr>
      <xdr:spPr bwMode="auto">
        <a:xfrm>
          <a:off x="4305300" y="3252134"/>
          <a:ext cx="698500" cy="1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118409</xdr:rowOff>
    </xdr:from>
    <xdr:to>
      <xdr:col>3</xdr:col>
      <xdr:colOff>904875</xdr:colOff>
      <xdr:row>18</xdr:row>
      <xdr:rowOff>127863</xdr:rowOff>
    </xdr:to>
    <xdr:cxnSp macro="">
      <xdr:nvCxnSpPr>
        <xdr:cNvPr id="58" name="直線コネクタ 57"/>
        <xdr:cNvCxnSpPr/>
      </xdr:nvCxnSpPr>
      <xdr:spPr bwMode="auto">
        <a:xfrm flipV="1">
          <a:off x="3606800" y="3252134"/>
          <a:ext cx="698500" cy="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116877</xdr:rowOff>
    </xdr:from>
    <xdr:to>
      <xdr:col>3</xdr:col>
      <xdr:colOff>206375</xdr:colOff>
      <xdr:row>18</xdr:row>
      <xdr:rowOff>127863</xdr:rowOff>
    </xdr:to>
    <xdr:cxnSp macro="">
      <xdr:nvCxnSpPr>
        <xdr:cNvPr id="61" name="直線コネクタ 60"/>
        <xdr:cNvCxnSpPr/>
      </xdr:nvCxnSpPr>
      <xdr:spPr bwMode="auto">
        <a:xfrm>
          <a:off x="2908300" y="3250602"/>
          <a:ext cx="698500" cy="1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138141</xdr:rowOff>
    </xdr:from>
    <xdr:ext cx="762000" cy="259045"/>
    <xdr:sp macro="" textlink="">
      <xdr:nvSpPr>
        <xdr:cNvPr id="63" name="テキスト ボックス 62"/>
        <xdr:cNvSpPr txBox="1"/>
      </xdr:nvSpPr>
      <xdr:spPr>
        <a:xfrm>
          <a:off x="32258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143937</xdr:rowOff>
    </xdr:from>
    <xdr:ext cx="762000" cy="259045"/>
    <xdr:sp macro="" textlink="">
      <xdr:nvSpPr>
        <xdr:cNvPr id="65" name="テキスト ボックス 64"/>
        <xdr:cNvSpPr txBox="1"/>
      </xdr:nvSpPr>
      <xdr:spPr>
        <a:xfrm>
          <a:off x="2527300" y="34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64049</xdr:rowOff>
    </xdr:from>
    <xdr:to>
      <xdr:col>5</xdr:col>
      <xdr:colOff>34925</xdr:colOff>
      <xdr:row>18</xdr:row>
      <xdr:rowOff>165650</xdr:rowOff>
    </xdr:to>
    <xdr:sp macro="" textlink="">
      <xdr:nvSpPr>
        <xdr:cNvPr id="71" name="円/楕円 70"/>
        <xdr:cNvSpPr/>
      </xdr:nvSpPr>
      <xdr:spPr bwMode="auto">
        <a:xfrm>
          <a:off x="5600700" y="319777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36126</xdr:rowOff>
    </xdr:from>
    <xdr:ext cx="762000" cy="259045"/>
    <xdr:sp macro="" textlink="">
      <xdr:nvSpPr>
        <xdr:cNvPr id="72" name="人口1人当たり決算額の推移該当値テキスト130"/>
        <xdr:cNvSpPr txBox="1"/>
      </xdr:nvSpPr>
      <xdr:spPr>
        <a:xfrm>
          <a:off x="5740400" y="316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82034</xdr:rowOff>
    </xdr:from>
    <xdr:to>
      <xdr:col>4</xdr:col>
      <xdr:colOff>520700</xdr:colOff>
      <xdr:row>19</xdr:row>
      <xdr:rowOff>12184</xdr:rowOff>
    </xdr:to>
    <xdr:sp macro="" textlink="">
      <xdr:nvSpPr>
        <xdr:cNvPr id="73" name="円/楕円 72"/>
        <xdr:cNvSpPr/>
      </xdr:nvSpPr>
      <xdr:spPr bwMode="auto">
        <a:xfrm>
          <a:off x="4953000" y="321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168411</xdr:rowOff>
    </xdr:from>
    <xdr:ext cx="736600" cy="259045"/>
    <xdr:sp macro="" textlink="">
      <xdr:nvSpPr>
        <xdr:cNvPr id="74" name="テキスト ボックス 73"/>
        <xdr:cNvSpPr txBox="1"/>
      </xdr:nvSpPr>
      <xdr:spPr>
        <a:xfrm>
          <a:off x="4622800" y="330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67609</xdr:rowOff>
    </xdr:from>
    <xdr:to>
      <xdr:col>3</xdr:col>
      <xdr:colOff>955675</xdr:colOff>
      <xdr:row>18</xdr:row>
      <xdr:rowOff>169209</xdr:rowOff>
    </xdr:to>
    <xdr:sp macro="" textlink="">
      <xdr:nvSpPr>
        <xdr:cNvPr id="75" name="円/楕円 74"/>
        <xdr:cNvSpPr/>
      </xdr:nvSpPr>
      <xdr:spPr bwMode="auto">
        <a:xfrm>
          <a:off x="4254500" y="32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153986</xdr:rowOff>
    </xdr:from>
    <xdr:ext cx="762000" cy="259045"/>
    <xdr:sp macro="" textlink="">
      <xdr:nvSpPr>
        <xdr:cNvPr id="76" name="テキスト ボックス 75"/>
        <xdr:cNvSpPr txBox="1"/>
      </xdr:nvSpPr>
      <xdr:spPr>
        <a:xfrm>
          <a:off x="3924300" y="328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77063</xdr:rowOff>
    </xdr:from>
    <xdr:to>
      <xdr:col>3</xdr:col>
      <xdr:colOff>257175</xdr:colOff>
      <xdr:row>19</xdr:row>
      <xdr:rowOff>7214</xdr:rowOff>
    </xdr:to>
    <xdr:sp macro="" textlink="">
      <xdr:nvSpPr>
        <xdr:cNvPr id="77" name="円/楕円 76"/>
        <xdr:cNvSpPr/>
      </xdr:nvSpPr>
      <xdr:spPr bwMode="auto">
        <a:xfrm>
          <a:off x="3556000" y="32107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17390</xdr:rowOff>
    </xdr:from>
    <xdr:ext cx="762000" cy="259045"/>
    <xdr:sp macro="" textlink="">
      <xdr:nvSpPr>
        <xdr:cNvPr id="78" name="テキスト ボックス 77"/>
        <xdr:cNvSpPr txBox="1"/>
      </xdr:nvSpPr>
      <xdr:spPr>
        <a:xfrm>
          <a:off x="3225800" y="29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66077</xdr:rowOff>
    </xdr:from>
    <xdr:to>
      <xdr:col>2</xdr:col>
      <xdr:colOff>692150</xdr:colOff>
      <xdr:row>18</xdr:row>
      <xdr:rowOff>167677</xdr:rowOff>
    </xdr:to>
    <xdr:sp macro="" textlink="">
      <xdr:nvSpPr>
        <xdr:cNvPr id="79" name="円/楕円 78"/>
        <xdr:cNvSpPr/>
      </xdr:nvSpPr>
      <xdr:spPr bwMode="auto">
        <a:xfrm>
          <a:off x="2857500" y="319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6404</xdr:rowOff>
    </xdr:from>
    <xdr:ext cx="762000" cy="259045"/>
    <xdr:sp macro="" textlink="">
      <xdr:nvSpPr>
        <xdr:cNvPr id="80" name="テキスト ボックス 79"/>
        <xdr:cNvSpPr txBox="1"/>
      </xdr:nvSpPr>
      <xdr:spPr>
        <a:xfrm>
          <a:off x="2527300" y="29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147151</xdr:rowOff>
    </xdr:from>
    <xdr:to>
      <xdr:col>4</xdr:col>
      <xdr:colOff>1117600</xdr:colOff>
      <xdr:row>37</xdr:row>
      <xdr:rowOff>149054</xdr:rowOff>
    </xdr:to>
    <xdr:cxnSp macro="">
      <xdr:nvCxnSpPr>
        <xdr:cNvPr id="110" name="直線コネクタ 109"/>
        <xdr:cNvCxnSpPr/>
      </xdr:nvCxnSpPr>
      <xdr:spPr bwMode="auto">
        <a:xfrm>
          <a:off x="5003800" y="7271851"/>
          <a:ext cx="647700" cy="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134544</xdr:rowOff>
    </xdr:from>
    <xdr:to>
      <xdr:col>4</xdr:col>
      <xdr:colOff>469900</xdr:colOff>
      <xdr:row>37</xdr:row>
      <xdr:rowOff>147151</xdr:rowOff>
    </xdr:to>
    <xdr:cxnSp macro="">
      <xdr:nvCxnSpPr>
        <xdr:cNvPr id="113" name="直線コネクタ 112"/>
        <xdr:cNvCxnSpPr/>
      </xdr:nvCxnSpPr>
      <xdr:spPr bwMode="auto">
        <a:xfrm>
          <a:off x="4305300" y="7259244"/>
          <a:ext cx="698500" cy="1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119033</xdr:rowOff>
    </xdr:from>
    <xdr:to>
      <xdr:col>3</xdr:col>
      <xdr:colOff>904875</xdr:colOff>
      <xdr:row>37</xdr:row>
      <xdr:rowOff>134544</xdr:rowOff>
    </xdr:to>
    <xdr:cxnSp macro="">
      <xdr:nvCxnSpPr>
        <xdr:cNvPr id="116" name="直線コネクタ 115"/>
        <xdr:cNvCxnSpPr/>
      </xdr:nvCxnSpPr>
      <xdr:spPr bwMode="auto">
        <a:xfrm>
          <a:off x="3606800" y="7243733"/>
          <a:ext cx="698500" cy="1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101454</xdr:rowOff>
    </xdr:from>
    <xdr:to>
      <xdr:col>3</xdr:col>
      <xdr:colOff>206375</xdr:colOff>
      <xdr:row>37</xdr:row>
      <xdr:rowOff>119033</xdr:rowOff>
    </xdr:to>
    <xdr:cxnSp macro="">
      <xdr:nvCxnSpPr>
        <xdr:cNvPr id="119" name="直線コネクタ 118"/>
        <xdr:cNvCxnSpPr/>
      </xdr:nvCxnSpPr>
      <xdr:spPr bwMode="auto">
        <a:xfrm>
          <a:off x="2908300" y="7226154"/>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181908</xdr:rowOff>
    </xdr:from>
    <xdr:ext cx="762000" cy="259045"/>
    <xdr:sp macro="" textlink="">
      <xdr:nvSpPr>
        <xdr:cNvPr id="121" name="テキスト ボックス 120"/>
        <xdr:cNvSpPr txBox="1"/>
      </xdr:nvSpPr>
      <xdr:spPr>
        <a:xfrm>
          <a:off x="3225800" y="67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170866</xdr:rowOff>
    </xdr:from>
    <xdr:ext cx="762000" cy="259045"/>
    <xdr:sp macro="" textlink="">
      <xdr:nvSpPr>
        <xdr:cNvPr id="123" name="テキスト ボックス 122"/>
        <xdr:cNvSpPr txBox="1"/>
      </xdr:nvSpPr>
      <xdr:spPr>
        <a:xfrm>
          <a:off x="2527300" y="67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98254</xdr:rowOff>
    </xdr:from>
    <xdr:to>
      <xdr:col>5</xdr:col>
      <xdr:colOff>34925</xdr:colOff>
      <xdr:row>37</xdr:row>
      <xdr:rowOff>199854</xdr:rowOff>
    </xdr:to>
    <xdr:sp macro="" textlink="">
      <xdr:nvSpPr>
        <xdr:cNvPr id="129" name="円/楕円 128"/>
        <xdr:cNvSpPr/>
      </xdr:nvSpPr>
      <xdr:spPr bwMode="auto">
        <a:xfrm>
          <a:off x="5600700" y="722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70331</xdr:rowOff>
    </xdr:from>
    <xdr:ext cx="762000" cy="259045"/>
    <xdr:sp macro="" textlink="">
      <xdr:nvSpPr>
        <xdr:cNvPr id="130" name="人口1人当たり決算額の推移該当値テキスト445"/>
        <xdr:cNvSpPr txBox="1"/>
      </xdr:nvSpPr>
      <xdr:spPr>
        <a:xfrm>
          <a:off x="5740400" y="719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96351</xdr:rowOff>
    </xdr:from>
    <xdr:to>
      <xdr:col>4</xdr:col>
      <xdr:colOff>520700</xdr:colOff>
      <xdr:row>37</xdr:row>
      <xdr:rowOff>197951</xdr:rowOff>
    </xdr:to>
    <xdr:sp macro="" textlink="">
      <xdr:nvSpPr>
        <xdr:cNvPr id="131" name="円/楕円 130"/>
        <xdr:cNvSpPr/>
      </xdr:nvSpPr>
      <xdr:spPr bwMode="auto">
        <a:xfrm>
          <a:off x="4953000" y="722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182728</xdr:rowOff>
    </xdr:from>
    <xdr:ext cx="736600" cy="259045"/>
    <xdr:sp macro="" textlink="">
      <xdr:nvSpPr>
        <xdr:cNvPr id="132" name="テキスト ボックス 131"/>
        <xdr:cNvSpPr txBox="1"/>
      </xdr:nvSpPr>
      <xdr:spPr>
        <a:xfrm>
          <a:off x="4622800" y="730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83744</xdr:rowOff>
    </xdr:from>
    <xdr:to>
      <xdr:col>3</xdr:col>
      <xdr:colOff>955675</xdr:colOff>
      <xdr:row>37</xdr:row>
      <xdr:rowOff>185344</xdr:rowOff>
    </xdr:to>
    <xdr:sp macro="" textlink="">
      <xdr:nvSpPr>
        <xdr:cNvPr id="133" name="円/楕円 132"/>
        <xdr:cNvSpPr/>
      </xdr:nvSpPr>
      <xdr:spPr bwMode="auto">
        <a:xfrm>
          <a:off x="4254500" y="720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170121</xdr:rowOff>
    </xdr:from>
    <xdr:ext cx="762000" cy="259045"/>
    <xdr:sp macro="" textlink="">
      <xdr:nvSpPr>
        <xdr:cNvPr id="134" name="テキスト ボックス 133"/>
        <xdr:cNvSpPr txBox="1"/>
      </xdr:nvSpPr>
      <xdr:spPr>
        <a:xfrm>
          <a:off x="3924300" y="72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68233</xdr:rowOff>
    </xdr:from>
    <xdr:to>
      <xdr:col>3</xdr:col>
      <xdr:colOff>257175</xdr:colOff>
      <xdr:row>37</xdr:row>
      <xdr:rowOff>169833</xdr:rowOff>
    </xdr:to>
    <xdr:sp macro="" textlink="">
      <xdr:nvSpPr>
        <xdr:cNvPr id="135" name="円/楕円 134"/>
        <xdr:cNvSpPr/>
      </xdr:nvSpPr>
      <xdr:spPr bwMode="auto">
        <a:xfrm>
          <a:off x="3556000" y="719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154610</xdr:rowOff>
    </xdr:from>
    <xdr:ext cx="762000" cy="259045"/>
    <xdr:sp macro="" textlink="">
      <xdr:nvSpPr>
        <xdr:cNvPr id="136" name="テキスト ボックス 135"/>
        <xdr:cNvSpPr txBox="1"/>
      </xdr:nvSpPr>
      <xdr:spPr>
        <a:xfrm>
          <a:off x="3225800" y="7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50654</xdr:rowOff>
    </xdr:from>
    <xdr:to>
      <xdr:col>2</xdr:col>
      <xdr:colOff>692150</xdr:colOff>
      <xdr:row>37</xdr:row>
      <xdr:rowOff>152254</xdr:rowOff>
    </xdr:to>
    <xdr:sp macro="" textlink="">
      <xdr:nvSpPr>
        <xdr:cNvPr id="137" name="円/楕円 136"/>
        <xdr:cNvSpPr/>
      </xdr:nvSpPr>
      <xdr:spPr bwMode="auto">
        <a:xfrm>
          <a:off x="2857500" y="717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137031</xdr:rowOff>
    </xdr:from>
    <xdr:ext cx="762000" cy="259045"/>
    <xdr:sp macro="" textlink="">
      <xdr:nvSpPr>
        <xdr:cNvPr id="138" name="テキスト ボックス 137"/>
        <xdr:cNvSpPr txBox="1"/>
      </xdr:nvSpPr>
      <xdr:spPr>
        <a:xfrm>
          <a:off x="2527300" y="726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実質単年度収支比率において、一般的に3.0％～5.0％程度が望ましいと言われ、その範囲内となっている。</a:t>
          </a:r>
          <a:r>
            <a:rPr lang="ja-JP" altLang="en-US" sz="1100" b="0" i="0" baseline="0">
              <a:solidFill>
                <a:schemeClr val="dk1"/>
              </a:solidFill>
              <a:effectLst/>
              <a:latin typeface="+mn-lt"/>
              <a:ea typeface="+mn-ea"/>
              <a:cs typeface="+mn-cs"/>
            </a:rPr>
            <a:t>実質単年度収支が▲</a:t>
          </a:r>
          <a:r>
            <a:rPr lang="en-US" altLang="ja-JP" sz="1100" b="0" i="0" baseline="0">
              <a:solidFill>
                <a:schemeClr val="dk1"/>
              </a:solidFill>
              <a:effectLst/>
              <a:latin typeface="+mn-lt"/>
              <a:ea typeface="+mn-ea"/>
              <a:cs typeface="+mn-cs"/>
            </a:rPr>
            <a:t>6.45</a:t>
          </a:r>
          <a:r>
            <a:rPr lang="ja-JP" altLang="en-US" sz="1100" b="0" i="0" baseline="0">
              <a:solidFill>
                <a:schemeClr val="dk1"/>
              </a:solidFill>
              <a:effectLst/>
              <a:latin typeface="+mn-lt"/>
              <a:ea typeface="+mn-ea"/>
              <a:cs typeface="+mn-cs"/>
            </a:rPr>
            <a:t>％となっているが、翌年度に繰越すべき財源が大きかったことが主な要因である。</a:t>
          </a:r>
          <a:endParaRPr lang="ja-JP" altLang="ja-JP" sz="1400">
            <a:effectLst/>
          </a:endParaRPr>
        </a:p>
        <a:p>
          <a:pPr rtl="0"/>
          <a:r>
            <a:rPr lang="ja-JP" altLang="ja-JP" sz="1100" b="0" i="0" baseline="0">
              <a:solidFill>
                <a:schemeClr val="dk1"/>
              </a:solidFill>
              <a:effectLst/>
              <a:latin typeface="+mn-lt"/>
              <a:ea typeface="+mn-ea"/>
              <a:cs typeface="+mn-cs"/>
            </a:rPr>
            <a:t>　財政調整基金</a:t>
          </a:r>
          <a:r>
            <a:rPr lang="ja-JP" altLang="en-US" sz="1100" b="0" i="0" baseline="0">
              <a:solidFill>
                <a:schemeClr val="dk1"/>
              </a:solidFill>
              <a:effectLst/>
              <a:latin typeface="+mn-lt"/>
              <a:ea typeface="+mn-ea"/>
              <a:cs typeface="+mn-cs"/>
            </a:rPr>
            <a:t>の残高が</a:t>
          </a:r>
          <a:r>
            <a:rPr lang="en-US" altLang="ja-JP" sz="1100" b="0" i="0" baseline="0">
              <a:solidFill>
                <a:schemeClr val="dk1"/>
              </a:solidFill>
              <a:effectLst/>
              <a:latin typeface="+mn-lt"/>
              <a:ea typeface="+mn-ea"/>
              <a:cs typeface="+mn-cs"/>
            </a:rPr>
            <a:t>1.08</a:t>
          </a:r>
          <a:r>
            <a:rPr lang="ja-JP" altLang="en-US" sz="1100" b="0" i="0" baseline="0">
              <a:solidFill>
                <a:schemeClr val="dk1"/>
              </a:solidFill>
              <a:effectLst/>
              <a:latin typeface="+mn-lt"/>
              <a:ea typeface="+mn-ea"/>
              <a:cs typeface="+mn-cs"/>
            </a:rPr>
            <a:t>ポイント減ってはいるものの</a:t>
          </a:r>
          <a:r>
            <a:rPr lang="ja-JP" altLang="ja-JP" sz="1100" b="0" i="0" baseline="0">
              <a:solidFill>
                <a:schemeClr val="dk1"/>
              </a:solidFill>
              <a:effectLst/>
              <a:latin typeface="+mn-lt"/>
              <a:ea typeface="+mn-ea"/>
              <a:cs typeface="+mn-cs"/>
            </a:rPr>
            <a:t>、財政運営</a:t>
          </a:r>
          <a:r>
            <a:rPr lang="ja-JP" altLang="en-US" sz="1100" b="0" i="0" baseline="0">
              <a:solidFill>
                <a:schemeClr val="dk1"/>
              </a:solidFill>
              <a:effectLst/>
              <a:latin typeface="+mn-lt"/>
              <a:ea typeface="+mn-ea"/>
              <a:cs typeface="+mn-cs"/>
            </a:rPr>
            <a:t>への影響は低く、</a:t>
          </a:r>
          <a:r>
            <a:rPr lang="ja-JP" altLang="ja-JP" sz="1100" b="0" i="0" baseline="0">
              <a:solidFill>
                <a:schemeClr val="dk1"/>
              </a:solidFill>
              <a:effectLst/>
              <a:latin typeface="+mn-lt"/>
              <a:ea typeface="+mn-ea"/>
              <a:cs typeface="+mn-cs"/>
            </a:rPr>
            <a:t>健全性は保たれていることがわかる。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年度以降、すべての会計において黒字となっており、財政運営の健全性は良好であることがわかる。</a:t>
          </a:r>
          <a:endParaRPr lang="ja-JP" altLang="ja-JP" sz="1400">
            <a:effectLst/>
          </a:endParaRPr>
        </a:p>
        <a:p>
          <a:pPr rtl="0"/>
          <a:r>
            <a:rPr lang="ja-JP" altLang="ja-JP" sz="1100" b="0" i="0" baseline="0">
              <a:solidFill>
                <a:schemeClr val="dk1"/>
              </a:solidFill>
              <a:effectLst/>
              <a:latin typeface="+mn-lt"/>
              <a:ea typeface="+mn-ea"/>
              <a:cs typeface="+mn-cs"/>
            </a:rPr>
            <a:t>　今後も現状を維持し、健全な財政運営に務める。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が、前年度より増加した要因として、小学校建設による借入金の元利償還が加算されたことによるが、</a:t>
          </a:r>
          <a:r>
            <a:rPr lang="ja-JP" altLang="ja-JP" sz="1100" b="0" i="0" baseline="0">
              <a:solidFill>
                <a:schemeClr val="dk1"/>
              </a:solidFill>
              <a:effectLst/>
              <a:latin typeface="+mn-lt"/>
              <a:ea typeface="+mn-ea"/>
              <a:cs typeface="+mn-cs"/>
            </a:rPr>
            <a:t>過去からの起債抑制策や適量・適切な事業実施により良好な状態</a:t>
          </a:r>
          <a:r>
            <a:rPr lang="ja-JP" altLang="en-US" sz="1100" b="0" i="0" baseline="0">
              <a:solidFill>
                <a:schemeClr val="dk1"/>
              </a:solidFill>
              <a:effectLst/>
              <a:latin typeface="+mn-lt"/>
              <a:ea typeface="+mn-ea"/>
              <a:cs typeface="+mn-cs"/>
            </a:rPr>
            <a:t>であるといえる</a:t>
          </a:r>
          <a:r>
            <a:rPr lang="ja-JP" altLang="ja-JP" sz="1100" b="0" i="0" baseline="0">
              <a:solidFill>
                <a:schemeClr val="dk1"/>
              </a:solidFill>
              <a:effectLst/>
              <a:latin typeface="+mn-lt"/>
              <a:ea typeface="+mn-ea"/>
              <a:cs typeface="+mn-cs"/>
            </a:rPr>
            <a:t>。また、実質公債費比率の分子も低い水準を保っており、財政に及ぼす負担は軽いと言える。</a:t>
          </a:r>
          <a:endParaRPr lang="ja-JP" altLang="ja-JP" sz="1400">
            <a:effectLst/>
          </a:endParaRPr>
        </a:p>
        <a:p>
          <a:pPr rtl="0"/>
          <a:r>
            <a:rPr lang="ja-JP" altLang="ja-JP" sz="1100" b="0" i="0" baseline="0">
              <a:solidFill>
                <a:schemeClr val="dk1"/>
              </a:solidFill>
              <a:effectLst/>
              <a:latin typeface="+mn-lt"/>
              <a:ea typeface="+mn-ea"/>
              <a:cs typeface="+mn-cs"/>
            </a:rPr>
            <a:t>　今後も、起債に大きく頼ることをせず、ゆとりある計画的な財政運営に努める。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将来負担額は、ほぼ横ばい状態であるが、地方債の現在高が年々右肩上がりに増加していることがわかる。</a:t>
          </a:r>
          <a:endParaRPr lang="ja-JP" altLang="ja-JP" sz="1400">
            <a:effectLst/>
          </a:endParaRPr>
        </a:p>
        <a:p>
          <a:pPr rtl="0"/>
          <a:r>
            <a:rPr lang="ja-JP" altLang="ja-JP" sz="1100" b="0" i="0" baseline="0">
              <a:solidFill>
                <a:schemeClr val="dk1"/>
              </a:solidFill>
              <a:effectLst/>
              <a:latin typeface="+mn-lt"/>
              <a:ea typeface="+mn-ea"/>
              <a:cs typeface="+mn-cs"/>
            </a:rPr>
            <a:t>　よって、充当可能財源等において、地方債の償還金に充てる減債基金の積み増しを検討し、将来負担比率が悪化することのないよう事前対策を行ってく。</a:t>
          </a:r>
          <a:endParaRPr lang="ja-JP" altLang="ja-JP" sz="1400">
            <a:effectLst/>
          </a:endParaRPr>
        </a:p>
        <a:p>
          <a:pPr rtl="0"/>
          <a:r>
            <a:rPr lang="ja-JP" altLang="ja-JP" sz="1100" b="0" i="0" baseline="0">
              <a:solidFill>
                <a:schemeClr val="dk1"/>
              </a:solidFill>
              <a:effectLst/>
              <a:latin typeface="+mn-lt"/>
              <a:ea typeface="+mn-ea"/>
              <a:cs typeface="+mn-cs"/>
            </a:rPr>
            <a:t>　将来負担比率の分子は、平成2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365</a:t>
          </a:r>
          <a:r>
            <a:rPr lang="ja-JP" altLang="ja-JP" sz="1100" b="0" i="0" baseline="0">
              <a:solidFill>
                <a:schemeClr val="dk1"/>
              </a:solidFill>
              <a:effectLst/>
              <a:latin typeface="+mn-lt"/>
              <a:ea typeface="+mn-ea"/>
              <a:cs typeface="+mn-cs"/>
            </a:rPr>
            <a:t>百万円となっており、今後において、現状の推移を保てるよう努める。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6170141</v>
      </c>
      <c r="BO4" s="349"/>
      <c r="BP4" s="349"/>
      <c r="BQ4" s="349"/>
      <c r="BR4" s="349"/>
      <c r="BS4" s="349"/>
      <c r="BT4" s="349"/>
      <c r="BU4" s="350"/>
      <c r="BV4" s="348">
        <v>7073512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15.5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5894219</v>
      </c>
      <c r="BO5" s="386"/>
      <c r="BP5" s="386"/>
      <c r="BQ5" s="386"/>
      <c r="BR5" s="386"/>
      <c r="BS5" s="386"/>
      <c r="BT5" s="386"/>
      <c r="BU5" s="387"/>
      <c r="BV5" s="385">
        <v>6688037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78.3</v>
      </c>
      <c r="CU5" s="383"/>
      <c r="CV5" s="383"/>
      <c r="CW5" s="383"/>
      <c r="CX5" s="383"/>
      <c r="CY5" s="383"/>
      <c r="CZ5" s="383"/>
      <c r="DA5" s="384"/>
      <c r="DB5" s="382">
        <v>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275922</v>
      </c>
      <c r="BO6" s="386"/>
      <c r="BP6" s="386"/>
      <c r="BQ6" s="386"/>
      <c r="BR6" s="386"/>
      <c r="BS6" s="386"/>
      <c r="BT6" s="386"/>
      <c r="BU6" s="387"/>
      <c r="BV6" s="385">
        <v>385475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82.4</v>
      </c>
      <c r="CU6" s="423"/>
      <c r="CV6" s="423"/>
      <c r="CW6" s="423"/>
      <c r="CX6" s="423"/>
      <c r="CY6" s="423"/>
      <c r="CZ6" s="423"/>
      <c r="DA6" s="424"/>
      <c r="DB6" s="422">
        <v>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65857</v>
      </c>
      <c r="BO7" s="386"/>
      <c r="BP7" s="386"/>
      <c r="BQ7" s="386"/>
      <c r="BR7" s="386"/>
      <c r="BS7" s="386"/>
      <c r="BT7" s="386"/>
      <c r="BU7" s="387"/>
      <c r="BV7" s="385">
        <v>38502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2261521</v>
      </c>
      <c r="CU7" s="386"/>
      <c r="CV7" s="386"/>
      <c r="CW7" s="386"/>
      <c r="CX7" s="386"/>
      <c r="CY7" s="386"/>
      <c r="CZ7" s="386"/>
      <c r="DA7" s="387"/>
      <c r="DB7" s="385">
        <v>2242186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210065</v>
      </c>
      <c r="BO8" s="386"/>
      <c r="BP8" s="386"/>
      <c r="BQ8" s="386"/>
      <c r="BR8" s="386"/>
      <c r="BS8" s="386"/>
      <c r="BT8" s="386"/>
      <c r="BU8" s="387"/>
      <c r="BV8" s="385">
        <v>346973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4737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-136908</v>
      </c>
      <c r="BO9" s="386"/>
      <c r="BP9" s="386"/>
      <c r="BQ9" s="386"/>
      <c r="BR9" s="386"/>
      <c r="BS9" s="386"/>
      <c r="BT9" s="386"/>
      <c r="BU9" s="387"/>
      <c r="BV9" s="385">
        <v>96971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8.1</v>
      </c>
      <c r="CU9" s="383"/>
      <c r="CV9" s="383"/>
      <c r="CW9" s="383"/>
      <c r="CX9" s="383"/>
      <c r="CY9" s="383"/>
      <c r="CZ9" s="383"/>
      <c r="DA9" s="384"/>
      <c r="DB9" s="382">
        <v>7.1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5110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91140</v>
      </c>
      <c r="BO10" s="386"/>
      <c r="BP10" s="386"/>
      <c r="BQ10" s="386"/>
      <c r="BR10" s="386"/>
      <c r="BS10" s="386"/>
      <c r="BT10" s="386"/>
      <c r="BU10" s="387"/>
      <c r="BV10" s="385">
        <v>215145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4743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200000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4730</v>
      </c>
      <c r="S13" s="467"/>
      <c r="T13" s="467"/>
      <c r="U13" s="467"/>
      <c r="V13" s="468"/>
      <c r="W13" s="401" t="s">
        <v>124</v>
      </c>
      <c r="X13" s="402"/>
      <c r="Y13" s="402"/>
      <c r="Z13" s="402"/>
      <c r="AA13" s="402"/>
      <c r="AB13" s="392"/>
      <c r="AC13" s="436">
        <v>833</v>
      </c>
      <c r="AD13" s="437"/>
      <c r="AE13" s="437"/>
      <c r="AF13" s="437"/>
      <c r="AG13" s="476"/>
      <c r="AH13" s="436">
        <v>956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-145768</v>
      </c>
      <c r="BO13" s="386"/>
      <c r="BP13" s="386"/>
      <c r="BQ13" s="386"/>
      <c r="BR13" s="386"/>
      <c r="BS13" s="386"/>
      <c r="BT13" s="386"/>
      <c r="BU13" s="387"/>
      <c r="BV13" s="385">
        <v>112116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4.3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4787</v>
      </c>
      <c r="S14" s="467"/>
      <c r="T14" s="467"/>
      <c r="U14" s="467"/>
      <c r="V14" s="468"/>
      <c r="W14" s="375"/>
      <c r="X14" s="376"/>
      <c r="Y14" s="376"/>
      <c r="Z14" s="376"/>
      <c r="AA14" s="376"/>
      <c r="AB14" s="365"/>
      <c r="AC14" s="469">
        <v>37.700000000000003</v>
      </c>
      <c r="AD14" s="470"/>
      <c r="AE14" s="470"/>
      <c r="AF14" s="470"/>
      <c r="AG14" s="471"/>
      <c r="AH14" s="469">
        <v>40.700000000000003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4775</v>
      </c>
      <c r="S15" s="467"/>
      <c r="T15" s="467"/>
      <c r="U15" s="467"/>
      <c r="V15" s="468"/>
      <c r="W15" s="401" t="s">
        <v>131</v>
      </c>
      <c r="X15" s="402"/>
      <c r="Y15" s="402"/>
      <c r="Z15" s="402"/>
      <c r="AA15" s="402"/>
      <c r="AB15" s="392"/>
      <c r="AC15" s="436">
        <v>250</v>
      </c>
      <c r="AD15" s="437"/>
      <c r="AE15" s="437"/>
      <c r="AF15" s="437"/>
      <c r="AG15" s="476"/>
      <c r="AH15" s="436">
        <v>288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340514</v>
      </c>
      <c r="BO15" s="349"/>
      <c r="BP15" s="349"/>
      <c r="BQ15" s="349"/>
      <c r="BR15" s="349"/>
      <c r="BS15" s="349"/>
      <c r="BT15" s="349"/>
      <c r="BU15" s="350"/>
      <c r="BV15" s="348">
        <v>322549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11.3</v>
      </c>
      <c r="AD16" s="470"/>
      <c r="AE16" s="470"/>
      <c r="AF16" s="470"/>
      <c r="AG16" s="471"/>
      <c r="AH16" s="469">
        <v>12.3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2048794</v>
      </c>
      <c r="BO16" s="386"/>
      <c r="BP16" s="386"/>
      <c r="BQ16" s="386"/>
      <c r="BR16" s="386"/>
      <c r="BS16" s="386"/>
      <c r="BT16" s="386"/>
      <c r="BU16" s="387"/>
      <c r="BV16" s="385">
        <v>2041045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1125</v>
      </c>
      <c r="AD17" s="437"/>
      <c r="AE17" s="437"/>
      <c r="AF17" s="437"/>
      <c r="AG17" s="476"/>
      <c r="AH17" s="436">
        <v>1104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436894</v>
      </c>
      <c r="BO17" s="386"/>
      <c r="BP17" s="386"/>
      <c r="BQ17" s="386"/>
      <c r="BR17" s="386"/>
      <c r="BS17" s="386"/>
      <c r="BT17" s="386"/>
      <c r="BU17" s="387"/>
      <c r="BV17" s="385">
        <v>405678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22.77</v>
      </c>
      <c r="M18" s="498"/>
      <c r="N18" s="498"/>
      <c r="O18" s="498"/>
      <c r="P18" s="498"/>
      <c r="Q18" s="498"/>
      <c r="R18" s="499"/>
      <c r="S18" s="499"/>
      <c r="T18" s="499"/>
      <c r="U18" s="499"/>
      <c r="V18" s="500"/>
      <c r="W18" s="403"/>
      <c r="X18" s="404"/>
      <c r="Y18" s="404"/>
      <c r="Z18" s="404"/>
      <c r="AA18" s="404"/>
      <c r="AB18" s="395"/>
      <c r="AC18" s="501">
        <v>51</v>
      </c>
      <c r="AD18" s="502"/>
      <c r="AE18" s="502"/>
      <c r="AF18" s="502"/>
      <c r="AG18" s="503"/>
      <c r="AH18" s="501">
        <v>47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1818820</v>
      </c>
      <c r="BO18" s="386"/>
      <c r="BP18" s="386"/>
      <c r="BQ18" s="386"/>
      <c r="BR18" s="386"/>
      <c r="BS18" s="386"/>
      <c r="BT18" s="386"/>
      <c r="BU18" s="387"/>
      <c r="BV18" s="385">
        <v>1935844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3554746</v>
      </c>
      <c r="BO19" s="386"/>
      <c r="BP19" s="386"/>
      <c r="BQ19" s="386"/>
      <c r="BR19" s="386"/>
      <c r="BS19" s="386"/>
      <c r="BT19" s="386"/>
      <c r="BU19" s="387"/>
      <c r="BV19" s="385">
        <v>4196671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3643194</v>
      </c>
      <c r="BO23" s="386"/>
      <c r="BP23" s="386"/>
      <c r="BQ23" s="386"/>
      <c r="BR23" s="386"/>
      <c r="BS23" s="386"/>
      <c r="BT23" s="386"/>
      <c r="BU23" s="387"/>
      <c r="BV23" s="385">
        <v>3602046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7315</v>
      </c>
      <c r="R24" s="437"/>
      <c r="S24" s="437"/>
      <c r="T24" s="437"/>
      <c r="U24" s="437"/>
      <c r="V24" s="476"/>
      <c r="W24" s="531"/>
      <c r="X24" s="519"/>
      <c r="Y24" s="520"/>
      <c r="Z24" s="435" t="s">
        <v>154</v>
      </c>
      <c r="AA24" s="415"/>
      <c r="AB24" s="415"/>
      <c r="AC24" s="415"/>
      <c r="AD24" s="415"/>
      <c r="AE24" s="415"/>
      <c r="AF24" s="415"/>
      <c r="AG24" s="416"/>
      <c r="AH24" s="436">
        <v>109</v>
      </c>
      <c r="AI24" s="437"/>
      <c r="AJ24" s="437"/>
      <c r="AK24" s="437"/>
      <c r="AL24" s="476"/>
      <c r="AM24" s="436">
        <v>309124</v>
      </c>
      <c r="AN24" s="437"/>
      <c r="AO24" s="437"/>
      <c r="AP24" s="437"/>
      <c r="AQ24" s="437"/>
      <c r="AR24" s="476"/>
      <c r="AS24" s="436">
        <v>2836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3606537</v>
      </c>
      <c r="BO24" s="386"/>
      <c r="BP24" s="386"/>
      <c r="BQ24" s="386"/>
      <c r="BR24" s="386"/>
      <c r="BS24" s="386"/>
      <c r="BT24" s="386"/>
      <c r="BU24" s="387"/>
      <c r="BV24" s="385">
        <v>3560310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5928</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5567</v>
      </c>
      <c r="R26" s="437"/>
      <c r="S26" s="437"/>
      <c r="T26" s="437"/>
      <c r="U26" s="437"/>
      <c r="V26" s="476"/>
      <c r="W26" s="531"/>
      <c r="X26" s="519"/>
      <c r="Y26" s="520"/>
      <c r="Z26" s="435" t="s">
        <v>160</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2632</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13510</v>
      </c>
      <c r="AN27" s="437"/>
      <c r="AO27" s="437"/>
      <c r="AP27" s="437"/>
      <c r="AQ27" s="437"/>
      <c r="AR27" s="476"/>
      <c r="AS27" s="436">
        <v>3378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80218</v>
      </c>
      <c r="BO27" s="553"/>
      <c r="BP27" s="553"/>
      <c r="BQ27" s="553"/>
      <c r="BR27" s="553"/>
      <c r="BS27" s="553"/>
      <c r="BT27" s="553"/>
      <c r="BU27" s="554"/>
      <c r="BV27" s="552">
        <v>79827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2184</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1788156</v>
      </c>
      <c r="BO28" s="349"/>
      <c r="BP28" s="349"/>
      <c r="BQ28" s="349"/>
      <c r="BR28" s="349"/>
      <c r="BS28" s="349"/>
      <c r="BT28" s="349"/>
      <c r="BU28" s="350"/>
      <c r="BV28" s="348">
        <v>1797016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2028</v>
      </c>
      <c r="R29" s="437"/>
      <c r="S29" s="437"/>
      <c r="T29" s="437"/>
      <c r="U29" s="437"/>
      <c r="V29" s="476"/>
      <c r="W29" s="531"/>
      <c r="X29" s="519"/>
      <c r="Y29" s="520"/>
      <c r="Z29" s="435" t="s">
        <v>170</v>
      </c>
      <c r="AA29" s="415"/>
      <c r="AB29" s="415"/>
      <c r="AC29" s="415"/>
      <c r="AD29" s="415"/>
      <c r="AE29" s="415"/>
      <c r="AF29" s="415"/>
      <c r="AG29" s="416"/>
      <c r="AH29" s="436">
        <v>113</v>
      </c>
      <c r="AI29" s="437"/>
      <c r="AJ29" s="437"/>
      <c r="AK29" s="437"/>
      <c r="AL29" s="476"/>
      <c r="AM29" s="436">
        <v>322634</v>
      </c>
      <c r="AN29" s="437"/>
      <c r="AO29" s="437"/>
      <c r="AP29" s="437"/>
      <c r="AQ29" s="437"/>
      <c r="AR29" s="476"/>
      <c r="AS29" s="436">
        <v>2855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700324</v>
      </c>
      <c r="BO29" s="386"/>
      <c r="BP29" s="386"/>
      <c r="BQ29" s="386"/>
      <c r="BR29" s="386"/>
      <c r="BS29" s="386"/>
      <c r="BT29" s="386"/>
      <c r="BU29" s="387"/>
      <c r="BV29" s="385">
        <v>528286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1321249</v>
      </c>
      <c r="BO30" s="553"/>
      <c r="BP30" s="553"/>
      <c r="BQ30" s="553"/>
      <c r="BR30" s="553"/>
      <c r="BS30" s="553"/>
      <c r="BT30" s="553"/>
      <c r="BU30" s="554"/>
      <c r="BV30" s="552">
        <v>1254267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沖縄県介護保険広域連合（一般会計）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伊江島カントリークラブ</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診療所会計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IF('各会計、関係団体の財政状況及び健全化判断比率'!B31="","",'各会計、関係団体の財政状況及び健全化判断比率'!B31)</f>
        <v>船舶運航事業会計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沖縄県介護保険広域連合（特別会計）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伊江島物産センター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沖縄県後期高齢者医療広域連合（一般会計）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沖縄県町村土地開発公社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沖縄県後期高齢者医療広域連合（特別会計）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沖縄県町村交通災害共済組合（一般会計）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沖縄県市町村総合事務組合（一般会計）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沖縄県市町村自治会館管理組合（一般会計）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北部広域市町村圏事務組合（一般会計）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333897</v>
      </c>
      <c r="S5" s="581"/>
      <c r="T5" s="581"/>
      <c r="U5" s="581"/>
      <c r="V5" s="581"/>
      <c r="W5" s="581"/>
      <c r="X5" s="581"/>
      <c r="Y5" s="582"/>
      <c r="Z5" s="583">
        <v>5.4</v>
      </c>
      <c r="AA5" s="583"/>
      <c r="AB5" s="583"/>
      <c r="AC5" s="583"/>
      <c r="AD5" s="584">
        <v>333897</v>
      </c>
      <c r="AE5" s="584"/>
      <c r="AF5" s="584"/>
      <c r="AG5" s="584"/>
      <c r="AH5" s="584"/>
      <c r="AI5" s="584"/>
      <c r="AJ5" s="584"/>
      <c r="AK5" s="584"/>
      <c r="AL5" s="585">
        <v>15.1</v>
      </c>
      <c r="AM5" s="586"/>
      <c r="AN5" s="586"/>
      <c r="AO5" s="587"/>
      <c r="AP5" s="577" t="s">
        <v>208</v>
      </c>
      <c r="AQ5" s="578"/>
      <c r="AR5" s="578"/>
      <c r="AS5" s="578"/>
      <c r="AT5" s="578"/>
      <c r="AU5" s="578"/>
      <c r="AV5" s="578"/>
      <c r="AW5" s="578"/>
      <c r="AX5" s="578"/>
      <c r="AY5" s="578"/>
      <c r="AZ5" s="578"/>
      <c r="BA5" s="578"/>
      <c r="BB5" s="578"/>
      <c r="BC5" s="578"/>
      <c r="BD5" s="578"/>
      <c r="BE5" s="578"/>
      <c r="BF5" s="579"/>
      <c r="BG5" s="591">
        <v>333897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44459</v>
      </c>
      <c r="S6" s="592"/>
      <c r="T6" s="592"/>
      <c r="U6" s="592"/>
      <c r="V6" s="592"/>
      <c r="W6" s="592"/>
      <c r="X6" s="592"/>
      <c r="Y6" s="593"/>
      <c r="Z6" s="594">
        <v>0.7</v>
      </c>
      <c r="AA6" s="594"/>
      <c r="AB6" s="594"/>
      <c r="AC6" s="594"/>
      <c r="AD6" s="595">
        <v>44459</v>
      </c>
      <c r="AE6" s="595"/>
      <c r="AF6" s="595"/>
      <c r="AG6" s="595"/>
      <c r="AH6" s="595"/>
      <c r="AI6" s="595"/>
      <c r="AJ6" s="595"/>
      <c r="AK6" s="595"/>
      <c r="AL6" s="596">
        <v>2</v>
      </c>
      <c r="AM6" s="597"/>
      <c r="AN6" s="597"/>
      <c r="AO6" s="598"/>
      <c r="AP6" s="588" t="s">
        <v>214</v>
      </c>
      <c r="AQ6" s="589"/>
      <c r="AR6" s="589"/>
      <c r="AS6" s="589"/>
      <c r="AT6" s="589"/>
      <c r="AU6" s="589"/>
      <c r="AV6" s="589"/>
      <c r="AW6" s="589"/>
      <c r="AX6" s="589"/>
      <c r="AY6" s="589"/>
      <c r="AZ6" s="589"/>
      <c r="BA6" s="589"/>
      <c r="BB6" s="589"/>
      <c r="BC6" s="589"/>
      <c r="BD6" s="589"/>
      <c r="BE6" s="589"/>
      <c r="BF6" s="590"/>
      <c r="BG6" s="591">
        <v>333897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71972</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71972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622</v>
      </c>
      <c r="S7" s="592"/>
      <c r="T7" s="592"/>
      <c r="U7" s="592"/>
      <c r="V7" s="592"/>
      <c r="W7" s="592"/>
      <c r="X7" s="592"/>
      <c r="Y7" s="593"/>
      <c r="Z7" s="594">
        <v>0</v>
      </c>
      <c r="AA7" s="594"/>
      <c r="AB7" s="594"/>
      <c r="AC7" s="594"/>
      <c r="AD7" s="595">
        <v>622</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122417</v>
      </c>
      <c r="BH7" s="592"/>
      <c r="BI7" s="592"/>
      <c r="BJ7" s="592"/>
      <c r="BK7" s="592"/>
      <c r="BL7" s="592"/>
      <c r="BM7" s="592"/>
      <c r="BN7" s="593"/>
      <c r="BO7" s="594">
        <v>36.700000000000003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1390158</v>
      </c>
      <c r="CS7" s="592"/>
      <c r="CT7" s="592"/>
      <c r="CU7" s="592"/>
      <c r="CV7" s="592"/>
      <c r="CW7" s="592"/>
      <c r="CX7" s="592"/>
      <c r="CY7" s="593"/>
      <c r="CZ7" s="594">
        <v>23.6</v>
      </c>
      <c r="DA7" s="594"/>
      <c r="DB7" s="594"/>
      <c r="DC7" s="594"/>
      <c r="DD7" s="600">
        <v>499957</v>
      </c>
      <c r="DE7" s="592"/>
      <c r="DF7" s="592"/>
      <c r="DG7" s="592"/>
      <c r="DH7" s="592"/>
      <c r="DI7" s="592"/>
      <c r="DJ7" s="592"/>
      <c r="DK7" s="592"/>
      <c r="DL7" s="592"/>
      <c r="DM7" s="592"/>
      <c r="DN7" s="592"/>
      <c r="DO7" s="592"/>
      <c r="DP7" s="593"/>
      <c r="DQ7" s="600">
        <v>788628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456</v>
      </c>
      <c r="S8" s="592"/>
      <c r="T8" s="592"/>
      <c r="U8" s="592"/>
      <c r="V8" s="592"/>
      <c r="W8" s="592"/>
      <c r="X8" s="592"/>
      <c r="Y8" s="593"/>
      <c r="Z8" s="594">
        <v>0</v>
      </c>
      <c r="AA8" s="594"/>
      <c r="AB8" s="594"/>
      <c r="AC8" s="594"/>
      <c r="AD8" s="595">
        <v>456</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4545</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820759</v>
      </c>
      <c r="CS8" s="592"/>
      <c r="CT8" s="592"/>
      <c r="CU8" s="592"/>
      <c r="CV8" s="592"/>
      <c r="CW8" s="592"/>
      <c r="CX8" s="592"/>
      <c r="CY8" s="593"/>
      <c r="CZ8" s="594">
        <v>13.9</v>
      </c>
      <c r="DA8" s="594"/>
      <c r="DB8" s="594"/>
      <c r="DC8" s="594"/>
      <c r="DD8" s="600" t="s">
        <v>209</v>
      </c>
      <c r="DE8" s="592"/>
      <c r="DF8" s="592"/>
      <c r="DG8" s="592"/>
      <c r="DH8" s="592"/>
      <c r="DI8" s="592"/>
      <c r="DJ8" s="592"/>
      <c r="DK8" s="592"/>
      <c r="DL8" s="592"/>
      <c r="DM8" s="592"/>
      <c r="DN8" s="592"/>
      <c r="DO8" s="592"/>
      <c r="DP8" s="593"/>
      <c r="DQ8" s="600">
        <v>579269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761</v>
      </c>
      <c r="S9" s="592"/>
      <c r="T9" s="592"/>
      <c r="U9" s="592"/>
      <c r="V9" s="592"/>
      <c r="W9" s="592"/>
      <c r="X9" s="592"/>
      <c r="Y9" s="593"/>
      <c r="Z9" s="594">
        <v>0</v>
      </c>
      <c r="AA9" s="594"/>
      <c r="AB9" s="594"/>
      <c r="AC9" s="594"/>
      <c r="AD9" s="595">
        <v>761</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101851</v>
      </c>
      <c r="BH9" s="592"/>
      <c r="BI9" s="592"/>
      <c r="BJ9" s="592"/>
      <c r="BK9" s="592"/>
      <c r="BL9" s="592"/>
      <c r="BM9" s="592"/>
      <c r="BN9" s="593"/>
      <c r="BO9" s="594">
        <v>30.5</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376451</v>
      </c>
      <c r="CS9" s="592"/>
      <c r="CT9" s="592"/>
      <c r="CU9" s="592"/>
      <c r="CV9" s="592"/>
      <c r="CW9" s="592"/>
      <c r="CX9" s="592"/>
      <c r="CY9" s="593"/>
      <c r="CZ9" s="594">
        <v>6.4</v>
      </c>
      <c r="DA9" s="594"/>
      <c r="DB9" s="594"/>
      <c r="DC9" s="594"/>
      <c r="DD9" s="600">
        <v>14290</v>
      </c>
      <c r="DE9" s="592"/>
      <c r="DF9" s="592"/>
      <c r="DG9" s="592"/>
      <c r="DH9" s="592"/>
      <c r="DI9" s="592"/>
      <c r="DJ9" s="592"/>
      <c r="DK9" s="592"/>
      <c r="DL9" s="592"/>
      <c r="DM9" s="592"/>
      <c r="DN9" s="592"/>
      <c r="DO9" s="592"/>
      <c r="DP9" s="593"/>
      <c r="DQ9" s="600">
        <v>208795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31951</v>
      </c>
      <c r="S10" s="592"/>
      <c r="T10" s="592"/>
      <c r="U10" s="592"/>
      <c r="V10" s="592"/>
      <c r="W10" s="592"/>
      <c r="X10" s="592"/>
      <c r="Y10" s="593"/>
      <c r="Z10" s="594">
        <v>0.5</v>
      </c>
      <c r="AA10" s="594"/>
      <c r="AB10" s="594"/>
      <c r="AC10" s="594"/>
      <c r="AD10" s="595">
        <v>31951</v>
      </c>
      <c r="AE10" s="595"/>
      <c r="AF10" s="595"/>
      <c r="AG10" s="595"/>
      <c r="AH10" s="595"/>
      <c r="AI10" s="595"/>
      <c r="AJ10" s="595"/>
      <c r="AK10" s="595"/>
      <c r="AL10" s="596">
        <v>1.4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9497</v>
      </c>
      <c r="BH10" s="592"/>
      <c r="BI10" s="592"/>
      <c r="BJ10" s="592"/>
      <c r="BK10" s="592"/>
      <c r="BL10" s="592"/>
      <c r="BM10" s="592"/>
      <c r="BN10" s="593"/>
      <c r="BO10" s="594">
        <v>2.8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78190</v>
      </c>
      <c r="CS10" s="592"/>
      <c r="CT10" s="592"/>
      <c r="CU10" s="592"/>
      <c r="CV10" s="592"/>
      <c r="CW10" s="592"/>
      <c r="CX10" s="592"/>
      <c r="CY10" s="593"/>
      <c r="CZ10" s="594">
        <v>1.3</v>
      </c>
      <c r="DA10" s="594"/>
      <c r="DB10" s="594"/>
      <c r="DC10" s="594"/>
      <c r="DD10" s="600" t="s">
        <v>112</v>
      </c>
      <c r="DE10" s="592"/>
      <c r="DF10" s="592"/>
      <c r="DG10" s="592"/>
      <c r="DH10" s="592"/>
      <c r="DI10" s="592"/>
      <c r="DJ10" s="592"/>
      <c r="DK10" s="592"/>
      <c r="DL10" s="592"/>
      <c r="DM10" s="592"/>
      <c r="DN10" s="592"/>
      <c r="DO10" s="592"/>
      <c r="DP10" s="593"/>
      <c r="DQ10" s="600">
        <v>120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2284</v>
      </c>
      <c r="S11" s="592"/>
      <c r="T11" s="592"/>
      <c r="U11" s="592"/>
      <c r="V11" s="592"/>
      <c r="W11" s="592"/>
      <c r="X11" s="592"/>
      <c r="Y11" s="593"/>
      <c r="Z11" s="594">
        <v>0</v>
      </c>
      <c r="AA11" s="594"/>
      <c r="AB11" s="594"/>
      <c r="AC11" s="594"/>
      <c r="AD11" s="595">
        <v>2284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6524</v>
      </c>
      <c r="BH11" s="592"/>
      <c r="BI11" s="592"/>
      <c r="BJ11" s="592"/>
      <c r="BK11" s="592"/>
      <c r="BL11" s="592"/>
      <c r="BM11" s="592"/>
      <c r="BN11" s="593"/>
      <c r="BO11" s="594">
        <v>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1558937</v>
      </c>
      <c r="CS11" s="592"/>
      <c r="CT11" s="592"/>
      <c r="CU11" s="592"/>
      <c r="CV11" s="592"/>
      <c r="CW11" s="592"/>
      <c r="CX11" s="592"/>
      <c r="CY11" s="593"/>
      <c r="CZ11" s="594">
        <v>26.4</v>
      </c>
      <c r="DA11" s="594"/>
      <c r="DB11" s="594"/>
      <c r="DC11" s="594"/>
      <c r="DD11" s="600">
        <v>1290151</v>
      </c>
      <c r="DE11" s="592"/>
      <c r="DF11" s="592"/>
      <c r="DG11" s="592"/>
      <c r="DH11" s="592"/>
      <c r="DI11" s="592"/>
      <c r="DJ11" s="592"/>
      <c r="DK11" s="592"/>
      <c r="DL11" s="592"/>
      <c r="DM11" s="592"/>
      <c r="DN11" s="592"/>
      <c r="DO11" s="592"/>
      <c r="DP11" s="593"/>
      <c r="DQ11" s="600">
        <v>345245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163996</v>
      </c>
      <c r="BH12" s="592"/>
      <c r="BI12" s="592"/>
      <c r="BJ12" s="592"/>
      <c r="BK12" s="592"/>
      <c r="BL12" s="592"/>
      <c r="BM12" s="592"/>
      <c r="BN12" s="593"/>
      <c r="BO12" s="594">
        <v>49.1</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181996</v>
      </c>
      <c r="CS12" s="592"/>
      <c r="CT12" s="592"/>
      <c r="CU12" s="592"/>
      <c r="CV12" s="592"/>
      <c r="CW12" s="592"/>
      <c r="CX12" s="592"/>
      <c r="CY12" s="593"/>
      <c r="CZ12" s="594">
        <v>3.1</v>
      </c>
      <c r="DA12" s="594"/>
      <c r="DB12" s="594"/>
      <c r="DC12" s="594"/>
      <c r="DD12" s="600">
        <v>26032</v>
      </c>
      <c r="DE12" s="592"/>
      <c r="DF12" s="592"/>
      <c r="DG12" s="592"/>
      <c r="DH12" s="592"/>
      <c r="DI12" s="592"/>
      <c r="DJ12" s="592"/>
      <c r="DK12" s="592"/>
      <c r="DL12" s="592"/>
      <c r="DM12" s="592"/>
      <c r="DN12" s="592"/>
      <c r="DO12" s="592"/>
      <c r="DP12" s="593"/>
      <c r="DQ12" s="600">
        <v>153559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9445</v>
      </c>
      <c r="S13" s="592"/>
      <c r="T13" s="592"/>
      <c r="U13" s="592"/>
      <c r="V13" s="592"/>
      <c r="W13" s="592"/>
      <c r="X13" s="592"/>
      <c r="Y13" s="593"/>
      <c r="Z13" s="594">
        <v>0.2</v>
      </c>
      <c r="AA13" s="594"/>
      <c r="AB13" s="594"/>
      <c r="AC13" s="594"/>
      <c r="AD13" s="595">
        <v>9445</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156458</v>
      </c>
      <c r="BH13" s="592"/>
      <c r="BI13" s="592"/>
      <c r="BJ13" s="592"/>
      <c r="BK13" s="592"/>
      <c r="BL13" s="592"/>
      <c r="BM13" s="592"/>
      <c r="BN13" s="593"/>
      <c r="BO13" s="594">
        <v>46.9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572356</v>
      </c>
      <c r="CS13" s="592"/>
      <c r="CT13" s="592"/>
      <c r="CU13" s="592"/>
      <c r="CV13" s="592"/>
      <c r="CW13" s="592"/>
      <c r="CX13" s="592"/>
      <c r="CY13" s="593"/>
      <c r="CZ13" s="594">
        <v>9.6999999999999993</v>
      </c>
      <c r="DA13" s="594"/>
      <c r="DB13" s="594"/>
      <c r="DC13" s="594"/>
      <c r="DD13" s="600">
        <v>455892</v>
      </c>
      <c r="DE13" s="592"/>
      <c r="DF13" s="592"/>
      <c r="DG13" s="592"/>
      <c r="DH13" s="592"/>
      <c r="DI13" s="592"/>
      <c r="DJ13" s="592"/>
      <c r="DK13" s="592"/>
      <c r="DL13" s="592"/>
      <c r="DM13" s="592"/>
      <c r="DN13" s="592"/>
      <c r="DO13" s="592"/>
      <c r="DP13" s="593"/>
      <c r="DQ13" s="600">
        <v>396118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17185</v>
      </c>
      <c r="BH14" s="592"/>
      <c r="BI14" s="592"/>
      <c r="BJ14" s="592"/>
      <c r="BK14" s="592"/>
      <c r="BL14" s="592"/>
      <c r="BM14" s="592"/>
      <c r="BN14" s="593"/>
      <c r="BO14" s="594">
        <v>5.0999999999999996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17356</v>
      </c>
      <c r="CS14" s="592"/>
      <c r="CT14" s="592"/>
      <c r="CU14" s="592"/>
      <c r="CV14" s="592"/>
      <c r="CW14" s="592"/>
      <c r="CX14" s="592"/>
      <c r="CY14" s="593"/>
      <c r="CZ14" s="594">
        <v>0.3</v>
      </c>
      <c r="DA14" s="594"/>
      <c r="DB14" s="594"/>
      <c r="DC14" s="594"/>
      <c r="DD14" s="600" t="s">
        <v>112</v>
      </c>
      <c r="DE14" s="592"/>
      <c r="DF14" s="592"/>
      <c r="DG14" s="592"/>
      <c r="DH14" s="592"/>
      <c r="DI14" s="592"/>
      <c r="DJ14" s="592"/>
      <c r="DK14" s="592"/>
      <c r="DL14" s="592"/>
      <c r="DM14" s="592"/>
      <c r="DN14" s="592"/>
      <c r="DO14" s="592"/>
      <c r="DP14" s="593"/>
      <c r="DQ14" s="600">
        <v>17356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290</v>
      </c>
      <c r="S15" s="592"/>
      <c r="T15" s="592"/>
      <c r="U15" s="592"/>
      <c r="V15" s="592"/>
      <c r="W15" s="592"/>
      <c r="X15" s="592"/>
      <c r="Y15" s="593"/>
      <c r="Z15" s="594">
        <v>0</v>
      </c>
      <c r="AA15" s="594"/>
      <c r="AB15" s="594"/>
      <c r="AC15" s="594"/>
      <c r="AD15" s="595">
        <v>290</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29757</v>
      </c>
      <c r="BH15" s="592"/>
      <c r="BI15" s="592"/>
      <c r="BJ15" s="592"/>
      <c r="BK15" s="592"/>
      <c r="BL15" s="592"/>
      <c r="BM15" s="592"/>
      <c r="BN15" s="593"/>
      <c r="BO15" s="594">
        <v>8.9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522164</v>
      </c>
      <c r="CS15" s="592"/>
      <c r="CT15" s="592"/>
      <c r="CU15" s="592"/>
      <c r="CV15" s="592"/>
      <c r="CW15" s="592"/>
      <c r="CX15" s="592"/>
      <c r="CY15" s="593"/>
      <c r="CZ15" s="594">
        <v>8.9</v>
      </c>
      <c r="DA15" s="594"/>
      <c r="DB15" s="594"/>
      <c r="DC15" s="594"/>
      <c r="DD15" s="600">
        <v>68355</v>
      </c>
      <c r="DE15" s="592"/>
      <c r="DF15" s="592"/>
      <c r="DG15" s="592"/>
      <c r="DH15" s="592"/>
      <c r="DI15" s="592"/>
      <c r="DJ15" s="592"/>
      <c r="DK15" s="592"/>
      <c r="DL15" s="592"/>
      <c r="DM15" s="592"/>
      <c r="DN15" s="592"/>
      <c r="DO15" s="592"/>
      <c r="DP15" s="593"/>
      <c r="DQ15" s="600">
        <v>428258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1950860</v>
      </c>
      <c r="S16" s="592"/>
      <c r="T16" s="592"/>
      <c r="U16" s="592"/>
      <c r="V16" s="592"/>
      <c r="W16" s="592"/>
      <c r="X16" s="592"/>
      <c r="Y16" s="593"/>
      <c r="Z16" s="594">
        <v>31.6</v>
      </c>
      <c r="AA16" s="594"/>
      <c r="AB16" s="594"/>
      <c r="AC16" s="594"/>
      <c r="AD16" s="595">
        <v>1709454</v>
      </c>
      <c r="AE16" s="595"/>
      <c r="AF16" s="595"/>
      <c r="AG16" s="595"/>
      <c r="AH16" s="595"/>
      <c r="AI16" s="595"/>
      <c r="AJ16" s="595"/>
      <c r="AK16" s="595"/>
      <c r="AL16" s="596">
        <v>77.400000000000006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542</v>
      </c>
      <c r="BH16" s="592"/>
      <c r="BI16" s="592"/>
      <c r="BJ16" s="592"/>
      <c r="BK16" s="592"/>
      <c r="BL16" s="592"/>
      <c r="BM16" s="592"/>
      <c r="BN16" s="593"/>
      <c r="BO16" s="594">
        <v>0.2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950</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950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1709454</v>
      </c>
      <c r="S17" s="592"/>
      <c r="T17" s="592"/>
      <c r="U17" s="592"/>
      <c r="V17" s="592"/>
      <c r="W17" s="592"/>
      <c r="X17" s="592"/>
      <c r="Y17" s="593"/>
      <c r="Z17" s="594">
        <v>27.7</v>
      </c>
      <c r="AA17" s="594"/>
      <c r="AB17" s="594"/>
      <c r="AC17" s="594"/>
      <c r="AD17" s="595">
        <v>1709454</v>
      </c>
      <c r="AE17" s="595"/>
      <c r="AF17" s="595"/>
      <c r="AG17" s="595"/>
      <c r="AH17" s="595"/>
      <c r="AI17" s="595"/>
      <c r="AJ17" s="595"/>
      <c r="AK17" s="595"/>
      <c r="AL17" s="596">
        <v>77.400000000000006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302171</v>
      </c>
      <c r="CS17" s="592"/>
      <c r="CT17" s="592"/>
      <c r="CU17" s="592"/>
      <c r="CV17" s="592"/>
      <c r="CW17" s="592"/>
      <c r="CX17" s="592"/>
      <c r="CY17" s="593"/>
      <c r="CZ17" s="594">
        <v>5.0999999999999996</v>
      </c>
      <c r="DA17" s="594"/>
      <c r="DB17" s="594"/>
      <c r="DC17" s="594"/>
      <c r="DD17" s="600" t="s">
        <v>112</v>
      </c>
      <c r="DE17" s="592"/>
      <c r="DF17" s="592"/>
      <c r="DG17" s="592"/>
      <c r="DH17" s="592"/>
      <c r="DI17" s="592"/>
      <c r="DJ17" s="592"/>
      <c r="DK17" s="592"/>
      <c r="DL17" s="592"/>
      <c r="DM17" s="592"/>
      <c r="DN17" s="592"/>
      <c r="DO17" s="592"/>
      <c r="DP17" s="593"/>
      <c r="DQ17" s="600">
        <v>287795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241406</v>
      </c>
      <c r="S18" s="592"/>
      <c r="T18" s="592"/>
      <c r="U18" s="592"/>
      <c r="V18" s="592"/>
      <c r="W18" s="592"/>
      <c r="X18" s="592"/>
      <c r="Y18" s="593"/>
      <c r="Z18" s="594">
        <v>3.9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759</v>
      </c>
      <c r="CS18" s="592"/>
      <c r="CT18" s="592"/>
      <c r="CU18" s="592"/>
      <c r="CV18" s="592"/>
      <c r="CW18" s="592"/>
      <c r="CX18" s="592"/>
      <c r="CY18" s="593"/>
      <c r="CZ18" s="594">
        <v>0</v>
      </c>
      <c r="DA18" s="594"/>
      <c r="DB18" s="594"/>
      <c r="DC18" s="594"/>
      <c r="DD18" s="600" t="s">
        <v>112</v>
      </c>
      <c r="DE18" s="592"/>
      <c r="DF18" s="592"/>
      <c r="DG18" s="592"/>
      <c r="DH18" s="592"/>
      <c r="DI18" s="592"/>
      <c r="DJ18" s="592"/>
      <c r="DK18" s="592"/>
      <c r="DL18" s="592"/>
      <c r="DM18" s="592"/>
      <c r="DN18" s="592"/>
      <c r="DO18" s="592"/>
      <c r="DP18" s="593"/>
      <c r="DQ18" s="600">
        <v>759</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2375025</v>
      </c>
      <c r="S20" s="592"/>
      <c r="T20" s="592"/>
      <c r="U20" s="592"/>
      <c r="V20" s="592"/>
      <c r="W20" s="592"/>
      <c r="X20" s="592"/>
      <c r="Y20" s="593"/>
      <c r="Z20" s="594">
        <v>38.5</v>
      </c>
      <c r="AA20" s="594"/>
      <c r="AB20" s="594"/>
      <c r="AC20" s="594"/>
      <c r="AD20" s="595">
        <v>2133619</v>
      </c>
      <c r="AE20" s="595"/>
      <c r="AF20" s="595"/>
      <c r="AG20" s="595"/>
      <c r="AH20" s="595"/>
      <c r="AI20" s="595"/>
      <c r="AJ20" s="595"/>
      <c r="AK20" s="595"/>
      <c r="AL20" s="596">
        <v>96.7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5894219</v>
      </c>
      <c r="CS20" s="592"/>
      <c r="CT20" s="592"/>
      <c r="CU20" s="592"/>
      <c r="CV20" s="592"/>
      <c r="CW20" s="592"/>
      <c r="CX20" s="592"/>
      <c r="CY20" s="593"/>
      <c r="CZ20" s="594">
        <v>100</v>
      </c>
      <c r="DA20" s="594"/>
      <c r="DB20" s="594"/>
      <c r="DC20" s="594"/>
      <c r="DD20" s="600">
        <v>2354677</v>
      </c>
      <c r="DE20" s="592"/>
      <c r="DF20" s="592"/>
      <c r="DG20" s="592"/>
      <c r="DH20" s="592"/>
      <c r="DI20" s="592"/>
      <c r="DJ20" s="592"/>
      <c r="DK20" s="592"/>
      <c r="DL20" s="592"/>
      <c r="DM20" s="592"/>
      <c r="DN20" s="592"/>
      <c r="DO20" s="592"/>
      <c r="DP20" s="593"/>
      <c r="DQ20" s="600">
        <v>3278824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1808</v>
      </c>
      <c r="S21" s="592"/>
      <c r="T21" s="592"/>
      <c r="U21" s="592"/>
      <c r="V21" s="592"/>
      <c r="W21" s="592"/>
      <c r="X21" s="592"/>
      <c r="Y21" s="593"/>
      <c r="Z21" s="594">
        <v>0</v>
      </c>
      <c r="AA21" s="594"/>
      <c r="AB21" s="594"/>
      <c r="AC21" s="594"/>
      <c r="AD21" s="595">
        <v>1808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21745</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67172</v>
      </c>
      <c r="S23" s="592"/>
      <c r="T23" s="592"/>
      <c r="U23" s="592"/>
      <c r="V23" s="592"/>
      <c r="W23" s="592"/>
      <c r="X23" s="592"/>
      <c r="Y23" s="593"/>
      <c r="Z23" s="594">
        <v>1.1000000000000001</v>
      </c>
      <c r="AA23" s="594"/>
      <c r="AB23" s="594"/>
      <c r="AC23" s="594"/>
      <c r="AD23" s="595">
        <v>166</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162214</v>
      </c>
      <c r="S24" s="592"/>
      <c r="T24" s="592"/>
      <c r="U24" s="592"/>
      <c r="V24" s="592"/>
      <c r="W24" s="592"/>
      <c r="X24" s="592"/>
      <c r="Y24" s="593"/>
      <c r="Z24" s="594">
        <v>2.6</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1510083</v>
      </c>
      <c r="CS24" s="581"/>
      <c r="CT24" s="581"/>
      <c r="CU24" s="581"/>
      <c r="CV24" s="581"/>
      <c r="CW24" s="581"/>
      <c r="CX24" s="581"/>
      <c r="CY24" s="582"/>
      <c r="CZ24" s="620">
        <v>25.6</v>
      </c>
      <c r="DA24" s="621"/>
      <c r="DB24" s="621"/>
      <c r="DC24" s="622"/>
      <c r="DD24" s="619">
        <v>1192440</v>
      </c>
      <c r="DE24" s="581"/>
      <c r="DF24" s="581"/>
      <c r="DG24" s="581"/>
      <c r="DH24" s="581"/>
      <c r="DI24" s="581"/>
      <c r="DJ24" s="581"/>
      <c r="DK24" s="582"/>
      <c r="DL24" s="619">
        <v>1165740</v>
      </c>
      <c r="DM24" s="581"/>
      <c r="DN24" s="581"/>
      <c r="DO24" s="581"/>
      <c r="DP24" s="581"/>
      <c r="DQ24" s="581"/>
      <c r="DR24" s="581"/>
      <c r="DS24" s="581"/>
      <c r="DT24" s="581"/>
      <c r="DU24" s="581"/>
      <c r="DV24" s="582"/>
      <c r="DW24" s="585">
        <v>50.2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764905</v>
      </c>
      <c r="S25" s="592"/>
      <c r="T25" s="592"/>
      <c r="U25" s="592"/>
      <c r="V25" s="592"/>
      <c r="W25" s="592"/>
      <c r="X25" s="592"/>
      <c r="Y25" s="593"/>
      <c r="Z25" s="594">
        <v>12.4</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913736</v>
      </c>
      <c r="CS25" s="611"/>
      <c r="CT25" s="611"/>
      <c r="CU25" s="611"/>
      <c r="CV25" s="611"/>
      <c r="CW25" s="611"/>
      <c r="CX25" s="611"/>
      <c r="CY25" s="612"/>
      <c r="CZ25" s="625">
        <v>15.5</v>
      </c>
      <c r="DA25" s="626"/>
      <c r="DB25" s="626"/>
      <c r="DC25" s="627"/>
      <c r="DD25" s="600">
        <v>817422</v>
      </c>
      <c r="DE25" s="611"/>
      <c r="DF25" s="611"/>
      <c r="DG25" s="611"/>
      <c r="DH25" s="611"/>
      <c r="DI25" s="611"/>
      <c r="DJ25" s="611"/>
      <c r="DK25" s="612"/>
      <c r="DL25" s="600">
        <v>800325</v>
      </c>
      <c r="DM25" s="611"/>
      <c r="DN25" s="611"/>
      <c r="DO25" s="611"/>
      <c r="DP25" s="611"/>
      <c r="DQ25" s="611"/>
      <c r="DR25" s="611"/>
      <c r="DS25" s="611"/>
      <c r="DT25" s="611"/>
      <c r="DU25" s="611"/>
      <c r="DV25" s="612"/>
      <c r="DW25" s="596">
        <v>34.5</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69447</v>
      </c>
      <c r="S26" s="592"/>
      <c r="T26" s="592"/>
      <c r="U26" s="592"/>
      <c r="V26" s="592"/>
      <c r="W26" s="592"/>
      <c r="X26" s="592"/>
      <c r="Y26" s="593"/>
      <c r="Z26" s="594">
        <v>1.1000000000000001</v>
      </c>
      <c r="AA26" s="594"/>
      <c r="AB26" s="594"/>
      <c r="AC26" s="594"/>
      <c r="AD26" s="595">
        <v>69447</v>
      </c>
      <c r="AE26" s="595"/>
      <c r="AF26" s="595"/>
      <c r="AG26" s="595"/>
      <c r="AH26" s="595"/>
      <c r="AI26" s="595"/>
      <c r="AJ26" s="595"/>
      <c r="AK26" s="595"/>
      <c r="AL26" s="596">
        <v>3.1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537529</v>
      </c>
      <c r="CS26" s="592"/>
      <c r="CT26" s="592"/>
      <c r="CU26" s="592"/>
      <c r="CV26" s="592"/>
      <c r="CW26" s="592"/>
      <c r="CX26" s="592"/>
      <c r="CY26" s="593"/>
      <c r="CZ26" s="625">
        <v>9.1</v>
      </c>
      <c r="DA26" s="626"/>
      <c r="DB26" s="626"/>
      <c r="DC26" s="627"/>
      <c r="DD26" s="600">
        <v>471416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1575666</v>
      </c>
      <c r="S27" s="592"/>
      <c r="T27" s="592"/>
      <c r="U27" s="592"/>
      <c r="V27" s="592"/>
      <c r="W27" s="592"/>
      <c r="X27" s="592"/>
      <c r="Y27" s="593"/>
      <c r="Z27" s="594">
        <v>25.5</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333897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294176</v>
      </c>
      <c r="CS27" s="611"/>
      <c r="CT27" s="611"/>
      <c r="CU27" s="611"/>
      <c r="CV27" s="611"/>
      <c r="CW27" s="611"/>
      <c r="CX27" s="611"/>
      <c r="CY27" s="612"/>
      <c r="CZ27" s="625">
        <v>5</v>
      </c>
      <c r="DA27" s="626"/>
      <c r="DB27" s="626"/>
      <c r="DC27" s="627"/>
      <c r="DD27" s="600">
        <v>87223</v>
      </c>
      <c r="DE27" s="611"/>
      <c r="DF27" s="611"/>
      <c r="DG27" s="611"/>
      <c r="DH27" s="611"/>
      <c r="DI27" s="611"/>
      <c r="DJ27" s="611"/>
      <c r="DK27" s="612"/>
      <c r="DL27" s="600">
        <v>77620</v>
      </c>
      <c r="DM27" s="611"/>
      <c r="DN27" s="611"/>
      <c r="DO27" s="611"/>
      <c r="DP27" s="611"/>
      <c r="DQ27" s="611"/>
      <c r="DR27" s="611"/>
      <c r="DS27" s="611"/>
      <c r="DT27" s="611"/>
      <c r="DU27" s="611"/>
      <c r="DV27" s="612"/>
      <c r="DW27" s="596">
        <v>3.3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113999</v>
      </c>
      <c r="S28" s="592"/>
      <c r="T28" s="592"/>
      <c r="U28" s="592"/>
      <c r="V28" s="592"/>
      <c r="W28" s="592"/>
      <c r="X28" s="592"/>
      <c r="Y28" s="593"/>
      <c r="Z28" s="594">
        <v>1.8</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302171</v>
      </c>
      <c r="CS28" s="592"/>
      <c r="CT28" s="592"/>
      <c r="CU28" s="592"/>
      <c r="CV28" s="592"/>
      <c r="CW28" s="592"/>
      <c r="CX28" s="592"/>
      <c r="CY28" s="593"/>
      <c r="CZ28" s="625">
        <v>5.0999999999999996</v>
      </c>
      <c r="DA28" s="626"/>
      <c r="DB28" s="626"/>
      <c r="DC28" s="627"/>
      <c r="DD28" s="600">
        <v>287795</v>
      </c>
      <c r="DE28" s="592"/>
      <c r="DF28" s="592"/>
      <c r="DG28" s="592"/>
      <c r="DH28" s="592"/>
      <c r="DI28" s="592"/>
      <c r="DJ28" s="592"/>
      <c r="DK28" s="593"/>
      <c r="DL28" s="600">
        <v>287795</v>
      </c>
      <c r="DM28" s="592"/>
      <c r="DN28" s="592"/>
      <c r="DO28" s="592"/>
      <c r="DP28" s="592"/>
      <c r="DQ28" s="592"/>
      <c r="DR28" s="592"/>
      <c r="DS28" s="592"/>
      <c r="DT28" s="592"/>
      <c r="DU28" s="592"/>
      <c r="DV28" s="593"/>
      <c r="DW28" s="596">
        <v>12.4</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24228</v>
      </c>
      <c r="S29" s="592"/>
      <c r="T29" s="592"/>
      <c r="U29" s="592"/>
      <c r="V29" s="592"/>
      <c r="W29" s="592"/>
      <c r="X29" s="592"/>
      <c r="Y29" s="593"/>
      <c r="Z29" s="594">
        <v>0.4</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302171</v>
      </c>
      <c r="CS29" s="611"/>
      <c r="CT29" s="611"/>
      <c r="CU29" s="611"/>
      <c r="CV29" s="611"/>
      <c r="CW29" s="611"/>
      <c r="CX29" s="611"/>
      <c r="CY29" s="612"/>
      <c r="CZ29" s="625">
        <v>5.0999999999999996</v>
      </c>
      <c r="DA29" s="626"/>
      <c r="DB29" s="626"/>
      <c r="DC29" s="627"/>
      <c r="DD29" s="600">
        <v>287795</v>
      </c>
      <c r="DE29" s="611"/>
      <c r="DF29" s="611"/>
      <c r="DG29" s="611"/>
      <c r="DH29" s="611"/>
      <c r="DI29" s="611"/>
      <c r="DJ29" s="611"/>
      <c r="DK29" s="612"/>
      <c r="DL29" s="600">
        <v>287795</v>
      </c>
      <c r="DM29" s="611"/>
      <c r="DN29" s="611"/>
      <c r="DO29" s="611"/>
      <c r="DP29" s="611"/>
      <c r="DQ29" s="611"/>
      <c r="DR29" s="611"/>
      <c r="DS29" s="611"/>
      <c r="DT29" s="611"/>
      <c r="DU29" s="611"/>
      <c r="DV29" s="612"/>
      <c r="DW29" s="596">
        <v>12.4</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164000</v>
      </c>
      <c r="S30" s="592"/>
      <c r="T30" s="592"/>
      <c r="U30" s="592"/>
      <c r="V30" s="592"/>
      <c r="W30" s="592"/>
      <c r="X30" s="592"/>
      <c r="Y30" s="593"/>
      <c r="Z30" s="594">
        <v>2.7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98.6</v>
      </c>
      <c r="BH30" s="650"/>
      <c r="BI30" s="650"/>
      <c r="BJ30" s="650"/>
      <c r="BK30" s="650"/>
      <c r="BL30" s="650"/>
      <c r="BM30" s="586">
        <v>92.9</v>
      </c>
      <c r="BN30" s="650"/>
      <c r="BO30" s="650"/>
      <c r="BP30" s="650"/>
      <c r="BQ30" s="651"/>
      <c r="BR30" s="649">
        <v>98.5</v>
      </c>
      <c r="BS30" s="650"/>
      <c r="BT30" s="650"/>
      <c r="BU30" s="650"/>
      <c r="BV30" s="650"/>
      <c r="BW30" s="650"/>
      <c r="BX30" s="586">
        <v>91.6</v>
      </c>
      <c r="BY30" s="650"/>
      <c r="BZ30" s="650"/>
      <c r="CA30" s="650"/>
      <c r="CB30" s="651"/>
      <c r="CD30" s="654"/>
      <c r="CE30" s="655"/>
      <c r="CF30" s="605" t="s">
        <v>292</v>
      </c>
      <c r="CG30" s="606"/>
      <c r="CH30" s="606"/>
      <c r="CI30" s="606"/>
      <c r="CJ30" s="606"/>
      <c r="CK30" s="606"/>
      <c r="CL30" s="606"/>
      <c r="CM30" s="606"/>
      <c r="CN30" s="606"/>
      <c r="CO30" s="606"/>
      <c r="CP30" s="606"/>
      <c r="CQ30" s="607"/>
      <c r="CR30" s="591">
        <v>256425</v>
      </c>
      <c r="CS30" s="592"/>
      <c r="CT30" s="592"/>
      <c r="CU30" s="592"/>
      <c r="CV30" s="592"/>
      <c r="CW30" s="592"/>
      <c r="CX30" s="592"/>
      <c r="CY30" s="593"/>
      <c r="CZ30" s="625">
        <v>4.4000000000000004</v>
      </c>
      <c r="DA30" s="626"/>
      <c r="DB30" s="626"/>
      <c r="DC30" s="627"/>
      <c r="DD30" s="600">
        <v>242049</v>
      </c>
      <c r="DE30" s="592"/>
      <c r="DF30" s="592"/>
      <c r="DG30" s="592"/>
      <c r="DH30" s="592"/>
      <c r="DI30" s="592"/>
      <c r="DJ30" s="592"/>
      <c r="DK30" s="593"/>
      <c r="DL30" s="600">
        <v>242049</v>
      </c>
      <c r="DM30" s="592"/>
      <c r="DN30" s="592"/>
      <c r="DO30" s="592"/>
      <c r="DP30" s="592"/>
      <c r="DQ30" s="592"/>
      <c r="DR30" s="592"/>
      <c r="DS30" s="592"/>
      <c r="DT30" s="592"/>
      <c r="DU30" s="592"/>
      <c r="DV30" s="593"/>
      <c r="DW30" s="596">
        <v>10.4</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385475</v>
      </c>
      <c r="S31" s="592"/>
      <c r="T31" s="592"/>
      <c r="U31" s="592"/>
      <c r="V31" s="592"/>
      <c r="W31" s="592"/>
      <c r="X31" s="592"/>
      <c r="Y31" s="593"/>
      <c r="Z31" s="594">
        <v>6.2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11"/>
      <c r="BI31" s="611"/>
      <c r="BJ31" s="611"/>
      <c r="BK31" s="611"/>
      <c r="BL31" s="611"/>
      <c r="BM31" s="597">
        <v>96.7</v>
      </c>
      <c r="BN31" s="647"/>
      <c r="BO31" s="647"/>
      <c r="BP31" s="647"/>
      <c r="BQ31" s="648"/>
      <c r="BR31" s="646">
        <v>99.2</v>
      </c>
      <c r="BS31" s="611"/>
      <c r="BT31" s="611"/>
      <c r="BU31" s="611"/>
      <c r="BV31" s="611"/>
      <c r="BW31" s="611"/>
      <c r="BX31" s="597">
        <v>97.1</v>
      </c>
      <c r="BY31" s="647"/>
      <c r="BZ31" s="647"/>
      <c r="CA31" s="647"/>
      <c r="CB31" s="648"/>
      <c r="CD31" s="654"/>
      <c r="CE31" s="655"/>
      <c r="CF31" s="605" t="s">
        <v>296</v>
      </c>
      <c r="CG31" s="606"/>
      <c r="CH31" s="606"/>
      <c r="CI31" s="606"/>
      <c r="CJ31" s="606"/>
      <c r="CK31" s="606"/>
      <c r="CL31" s="606"/>
      <c r="CM31" s="606"/>
      <c r="CN31" s="606"/>
      <c r="CO31" s="606"/>
      <c r="CP31" s="606"/>
      <c r="CQ31" s="607"/>
      <c r="CR31" s="591">
        <v>45746</v>
      </c>
      <c r="CS31" s="611"/>
      <c r="CT31" s="611"/>
      <c r="CU31" s="611"/>
      <c r="CV31" s="611"/>
      <c r="CW31" s="611"/>
      <c r="CX31" s="611"/>
      <c r="CY31" s="612"/>
      <c r="CZ31" s="625">
        <v>0.8</v>
      </c>
      <c r="DA31" s="626"/>
      <c r="DB31" s="626"/>
      <c r="DC31" s="627"/>
      <c r="DD31" s="600">
        <v>45746</v>
      </c>
      <c r="DE31" s="611"/>
      <c r="DF31" s="611"/>
      <c r="DG31" s="611"/>
      <c r="DH31" s="611"/>
      <c r="DI31" s="611"/>
      <c r="DJ31" s="611"/>
      <c r="DK31" s="612"/>
      <c r="DL31" s="600">
        <v>45746</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146884</v>
      </c>
      <c r="S32" s="592"/>
      <c r="T32" s="592"/>
      <c r="U32" s="592"/>
      <c r="V32" s="592"/>
      <c r="W32" s="592"/>
      <c r="X32" s="592"/>
      <c r="Y32" s="593"/>
      <c r="Z32" s="594">
        <v>2.4</v>
      </c>
      <c r="AA32" s="594"/>
      <c r="AB32" s="594"/>
      <c r="AC32" s="594"/>
      <c r="AD32" s="595">
        <v>2460</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v>
      </c>
      <c r="BH32" s="659"/>
      <c r="BI32" s="659"/>
      <c r="BJ32" s="659"/>
      <c r="BK32" s="659"/>
      <c r="BL32" s="659"/>
      <c r="BM32" s="660">
        <v>88.1</v>
      </c>
      <c r="BN32" s="659"/>
      <c r="BO32" s="659"/>
      <c r="BP32" s="659"/>
      <c r="BQ32" s="661"/>
      <c r="BR32" s="658">
        <v>97.5</v>
      </c>
      <c r="BS32" s="659"/>
      <c r="BT32" s="659"/>
      <c r="BU32" s="659"/>
      <c r="BV32" s="659"/>
      <c r="BW32" s="659"/>
      <c r="BX32" s="660">
        <v>85.7</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297573</v>
      </c>
      <c r="S33" s="592"/>
      <c r="T33" s="592"/>
      <c r="U33" s="592"/>
      <c r="V33" s="592"/>
      <c r="W33" s="592"/>
      <c r="X33" s="592"/>
      <c r="Y33" s="593"/>
      <c r="Z33" s="594">
        <v>4.8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2028509</v>
      </c>
      <c r="CS33" s="611"/>
      <c r="CT33" s="611"/>
      <c r="CU33" s="611"/>
      <c r="CV33" s="611"/>
      <c r="CW33" s="611"/>
      <c r="CX33" s="611"/>
      <c r="CY33" s="612"/>
      <c r="CZ33" s="625">
        <v>34.4</v>
      </c>
      <c r="DA33" s="626"/>
      <c r="DB33" s="626"/>
      <c r="DC33" s="627"/>
      <c r="DD33" s="600">
        <v>1551309</v>
      </c>
      <c r="DE33" s="611"/>
      <c r="DF33" s="611"/>
      <c r="DG33" s="611"/>
      <c r="DH33" s="611"/>
      <c r="DI33" s="611"/>
      <c r="DJ33" s="611"/>
      <c r="DK33" s="612"/>
      <c r="DL33" s="600">
        <v>653080</v>
      </c>
      <c r="DM33" s="611"/>
      <c r="DN33" s="611"/>
      <c r="DO33" s="611"/>
      <c r="DP33" s="611"/>
      <c r="DQ33" s="611"/>
      <c r="DR33" s="611"/>
      <c r="DS33" s="611"/>
      <c r="DT33" s="611"/>
      <c r="DU33" s="611"/>
      <c r="DV33" s="612"/>
      <c r="DW33" s="596">
        <v>28.1</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1070325</v>
      </c>
      <c r="CS34" s="592"/>
      <c r="CT34" s="592"/>
      <c r="CU34" s="592"/>
      <c r="CV34" s="592"/>
      <c r="CW34" s="592"/>
      <c r="CX34" s="592"/>
      <c r="CY34" s="593"/>
      <c r="CZ34" s="625">
        <v>18.2</v>
      </c>
      <c r="DA34" s="626"/>
      <c r="DB34" s="626"/>
      <c r="DC34" s="627"/>
      <c r="DD34" s="600">
        <v>772765</v>
      </c>
      <c r="DE34" s="592"/>
      <c r="DF34" s="592"/>
      <c r="DG34" s="592"/>
      <c r="DH34" s="592"/>
      <c r="DI34" s="592"/>
      <c r="DJ34" s="592"/>
      <c r="DK34" s="593"/>
      <c r="DL34" s="600">
        <v>421591</v>
      </c>
      <c r="DM34" s="592"/>
      <c r="DN34" s="592"/>
      <c r="DO34" s="592"/>
      <c r="DP34" s="592"/>
      <c r="DQ34" s="592"/>
      <c r="DR34" s="592"/>
      <c r="DS34" s="592"/>
      <c r="DT34" s="592"/>
      <c r="DU34" s="592"/>
      <c r="DV34" s="593"/>
      <c r="DW34" s="596">
        <v>18.2</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115173</v>
      </c>
      <c r="S35" s="592"/>
      <c r="T35" s="592"/>
      <c r="U35" s="592"/>
      <c r="V35" s="592"/>
      <c r="W35" s="592"/>
      <c r="X35" s="592"/>
      <c r="Y35" s="593"/>
      <c r="Z35" s="594">
        <v>1.9</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302672</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34300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28037</v>
      </c>
      <c r="CS35" s="611"/>
      <c r="CT35" s="611"/>
      <c r="CU35" s="611"/>
      <c r="CV35" s="611"/>
      <c r="CW35" s="611"/>
      <c r="CX35" s="611"/>
      <c r="CY35" s="612"/>
      <c r="CZ35" s="625">
        <v>0.5</v>
      </c>
      <c r="DA35" s="626"/>
      <c r="DB35" s="626"/>
      <c r="DC35" s="627"/>
      <c r="DD35" s="600">
        <v>28037</v>
      </c>
      <c r="DE35" s="611"/>
      <c r="DF35" s="611"/>
      <c r="DG35" s="611"/>
      <c r="DH35" s="611"/>
      <c r="DI35" s="611"/>
      <c r="DJ35" s="611"/>
      <c r="DK35" s="612"/>
      <c r="DL35" s="600">
        <v>22710</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6170141</v>
      </c>
      <c r="S36" s="664"/>
      <c r="T36" s="664"/>
      <c r="U36" s="664"/>
      <c r="V36" s="664"/>
      <c r="W36" s="664"/>
      <c r="X36" s="664"/>
      <c r="Y36" s="665"/>
      <c r="Z36" s="666">
        <v>100</v>
      </c>
      <c r="AA36" s="666"/>
      <c r="AB36" s="666"/>
      <c r="AC36" s="666"/>
      <c r="AD36" s="667">
        <v>2207500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1200</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-16478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235071</v>
      </c>
      <c r="CS36" s="592"/>
      <c r="CT36" s="592"/>
      <c r="CU36" s="592"/>
      <c r="CV36" s="592"/>
      <c r="CW36" s="592"/>
      <c r="CX36" s="592"/>
      <c r="CY36" s="593"/>
      <c r="CZ36" s="625">
        <v>4</v>
      </c>
      <c r="DA36" s="626"/>
      <c r="DB36" s="626"/>
      <c r="DC36" s="627"/>
      <c r="DD36" s="600">
        <v>178689</v>
      </c>
      <c r="DE36" s="592"/>
      <c r="DF36" s="592"/>
      <c r="DG36" s="592"/>
      <c r="DH36" s="592"/>
      <c r="DI36" s="592"/>
      <c r="DJ36" s="592"/>
      <c r="DK36" s="593"/>
      <c r="DL36" s="600">
        <v>53568</v>
      </c>
      <c r="DM36" s="592"/>
      <c r="DN36" s="592"/>
      <c r="DO36" s="592"/>
      <c r="DP36" s="592"/>
      <c r="DQ36" s="592"/>
      <c r="DR36" s="592"/>
      <c r="DS36" s="592"/>
      <c r="DT36" s="592"/>
      <c r="DU36" s="592"/>
      <c r="DV36" s="593"/>
      <c r="DW36" s="596">
        <v>2.2999999999999998</v>
      </c>
      <c r="DX36" s="623"/>
      <c r="DY36" s="623"/>
      <c r="DZ36" s="623"/>
      <c r="EA36" s="623"/>
      <c r="EB36" s="623"/>
      <c r="EC36" s="624"/>
    </row>
    <row r="37" spans="2:133" ht="11.25" customHeight="1">
      <c r="AQ37" s="670" t="s">
        <v>314</v>
      </c>
      <c r="AR37" s="671"/>
      <c r="AS37" s="671"/>
      <c r="AT37" s="671"/>
      <c r="AU37" s="671"/>
      <c r="AV37" s="671"/>
      <c r="AW37" s="671"/>
      <c r="AX37" s="671"/>
      <c r="AY37" s="672"/>
      <c r="AZ37" s="591">
        <v>556</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1194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23098</v>
      </c>
      <c r="CS37" s="611"/>
      <c r="CT37" s="611"/>
      <c r="CU37" s="611"/>
      <c r="CV37" s="611"/>
      <c r="CW37" s="611"/>
      <c r="CX37" s="611"/>
      <c r="CY37" s="612"/>
      <c r="CZ37" s="625">
        <v>0.4</v>
      </c>
      <c r="DA37" s="626"/>
      <c r="DB37" s="626"/>
      <c r="DC37" s="627"/>
      <c r="DD37" s="600">
        <v>14442</v>
      </c>
      <c r="DE37" s="611"/>
      <c r="DF37" s="611"/>
      <c r="DG37" s="611"/>
      <c r="DH37" s="611"/>
      <c r="DI37" s="611"/>
      <c r="DJ37" s="611"/>
      <c r="DK37" s="612"/>
      <c r="DL37" s="600">
        <v>14293</v>
      </c>
      <c r="DM37" s="611"/>
      <c r="DN37" s="611"/>
      <c r="DO37" s="611"/>
      <c r="DP37" s="611"/>
      <c r="DQ37" s="611"/>
      <c r="DR37" s="611"/>
      <c r="DS37" s="611"/>
      <c r="DT37" s="611"/>
      <c r="DU37" s="611"/>
      <c r="DV37" s="612"/>
      <c r="DW37" s="596">
        <v>0.6</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2239</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300916</v>
      </c>
      <c r="CS38" s="592"/>
      <c r="CT38" s="592"/>
      <c r="CU38" s="592"/>
      <c r="CV38" s="592"/>
      <c r="CW38" s="592"/>
      <c r="CX38" s="592"/>
      <c r="CY38" s="593"/>
      <c r="CZ38" s="625">
        <v>5.0999999999999996</v>
      </c>
      <c r="DA38" s="626"/>
      <c r="DB38" s="626"/>
      <c r="DC38" s="627"/>
      <c r="DD38" s="600">
        <v>270724</v>
      </c>
      <c r="DE38" s="592"/>
      <c r="DF38" s="592"/>
      <c r="DG38" s="592"/>
      <c r="DH38" s="592"/>
      <c r="DI38" s="592"/>
      <c r="DJ38" s="592"/>
      <c r="DK38" s="593"/>
      <c r="DL38" s="600">
        <v>155211</v>
      </c>
      <c r="DM38" s="592"/>
      <c r="DN38" s="592"/>
      <c r="DO38" s="592"/>
      <c r="DP38" s="592"/>
      <c r="DQ38" s="592"/>
      <c r="DR38" s="592"/>
      <c r="DS38" s="592"/>
      <c r="DT38" s="592"/>
      <c r="DU38" s="592"/>
      <c r="DV38" s="593"/>
      <c r="DW38" s="596">
        <v>6.7</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58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394160</v>
      </c>
      <c r="CS39" s="611"/>
      <c r="CT39" s="611"/>
      <c r="CU39" s="611"/>
      <c r="CV39" s="611"/>
      <c r="CW39" s="611"/>
      <c r="CX39" s="611"/>
      <c r="CY39" s="612"/>
      <c r="CZ39" s="625">
        <v>6.7</v>
      </c>
      <c r="DA39" s="626"/>
      <c r="DB39" s="626"/>
      <c r="DC39" s="627"/>
      <c r="DD39" s="600">
        <v>301094</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151296</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173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149620</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253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2355627</v>
      </c>
      <c r="CS42" s="592"/>
      <c r="CT42" s="592"/>
      <c r="CU42" s="592"/>
      <c r="CV42" s="592"/>
      <c r="CW42" s="592"/>
      <c r="CX42" s="592"/>
      <c r="CY42" s="593"/>
      <c r="CZ42" s="625">
        <v>40</v>
      </c>
      <c r="DA42" s="674"/>
      <c r="DB42" s="674"/>
      <c r="DC42" s="675"/>
      <c r="DD42" s="600">
        <v>535075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6740</v>
      </c>
      <c r="CS43" s="611"/>
      <c r="CT43" s="611"/>
      <c r="CU43" s="611"/>
      <c r="CV43" s="611"/>
      <c r="CW43" s="611"/>
      <c r="CX43" s="611"/>
      <c r="CY43" s="612"/>
      <c r="CZ43" s="625">
        <v>0.1</v>
      </c>
      <c r="DA43" s="626"/>
      <c r="DB43" s="626"/>
      <c r="DC43" s="627"/>
      <c r="DD43" s="600">
        <v>6740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2354677</v>
      </c>
      <c r="CS44" s="592"/>
      <c r="CT44" s="592"/>
      <c r="CU44" s="592"/>
      <c r="CV44" s="592"/>
      <c r="CW44" s="592"/>
      <c r="CX44" s="592"/>
      <c r="CY44" s="593"/>
      <c r="CZ44" s="625">
        <v>39.9</v>
      </c>
      <c r="DA44" s="674"/>
      <c r="DB44" s="674"/>
      <c r="DC44" s="675"/>
      <c r="DD44" s="600">
        <v>534125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2009457</v>
      </c>
      <c r="CS45" s="611"/>
      <c r="CT45" s="611"/>
      <c r="CU45" s="611"/>
      <c r="CV45" s="611"/>
      <c r="CW45" s="611"/>
      <c r="CX45" s="611"/>
      <c r="CY45" s="612"/>
      <c r="CZ45" s="625">
        <v>34.1</v>
      </c>
      <c r="DA45" s="626"/>
      <c r="DB45" s="626"/>
      <c r="DC45" s="627"/>
      <c r="DD45" s="600">
        <v>193135</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327009</v>
      </c>
      <c r="CS46" s="592"/>
      <c r="CT46" s="592"/>
      <c r="CU46" s="592"/>
      <c r="CV46" s="592"/>
      <c r="CW46" s="592"/>
      <c r="CX46" s="592"/>
      <c r="CY46" s="593"/>
      <c r="CZ46" s="625">
        <v>5.5</v>
      </c>
      <c r="DA46" s="674"/>
      <c r="DB46" s="674"/>
      <c r="DC46" s="675"/>
      <c r="DD46" s="600">
        <v>322779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950</v>
      </c>
      <c r="CS47" s="611"/>
      <c r="CT47" s="611"/>
      <c r="CU47" s="611"/>
      <c r="CV47" s="611"/>
      <c r="CW47" s="611"/>
      <c r="CX47" s="611"/>
      <c r="CY47" s="612"/>
      <c r="CZ47" s="625">
        <v>0</v>
      </c>
      <c r="DA47" s="626"/>
      <c r="DB47" s="626"/>
      <c r="DC47" s="627"/>
      <c r="DD47" s="600">
        <v>950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5894219</v>
      </c>
      <c r="CS49" s="659"/>
      <c r="CT49" s="659"/>
      <c r="CU49" s="659"/>
      <c r="CV49" s="659"/>
      <c r="CW49" s="659"/>
      <c r="CX49" s="659"/>
      <c r="CY49" s="686"/>
      <c r="CZ49" s="687">
        <v>100</v>
      </c>
      <c r="DA49" s="688"/>
      <c r="DB49" s="688"/>
      <c r="DC49" s="689"/>
      <c r="DD49" s="690">
        <v>3278824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87" sqref="A8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5960</v>
      </c>
      <c r="R7" s="721"/>
      <c r="S7" s="721"/>
      <c r="T7" s="721"/>
      <c r="U7" s="721"/>
      <c r="V7" s="721">
        <v>5734</v>
      </c>
      <c r="W7" s="721"/>
      <c r="X7" s="721"/>
      <c r="Y7" s="721"/>
      <c r="Z7" s="721"/>
      <c r="AA7" s="721">
        <f>Q7-V7</f>
        <v>226</v>
      </c>
      <c r="AB7" s="721"/>
      <c r="AC7" s="721"/>
      <c r="AD7" s="721"/>
      <c r="AE7" s="722"/>
      <c r="AF7" s="723">
        <v>190</v>
      </c>
      <c r="AG7" s="724"/>
      <c r="AH7" s="724"/>
      <c r="AI7" s="724"/>
      <c r="AJ7" s="725"/>
      <c r="AK7" s="760">
        <v>165</v>
      </c>
      <c r="AL7" s="761"/>
      <c r="AM7" s="761"/>
      <c r="AN7" s="761"/>
      <c r="AO7" s="761"/>
      <c r="AP7" s="761">
        <v>3794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54" t="s">
        <v>537</v>
      </c>
      <c r="BT7" s="755"/>
      <c r="BU7" s="755"/>
      <c r="BV7" s="755"/>
      <c r="BW7" s="755"/>
      <c r="BX7" s="755"/>
      <c r="BY7" s="755"/>
      <c r="BZ7" s="755"/>
      <c r="CA7" s="755"/>
      <c r="CB7" s="755"/>
      <c r="CC7" s="755"/>
      <c r="CD7" s="755"/>
      <c r="CE7" s="755"/>
      <c r="CF7" s="755"/>
      <c r="CG7" s="756"/>
      <c r="CH7" s="757">
        <v>-6</v>
      </c>
      <c r="CI7" s="758"/>
      <c r="CJ7" s="758"/>
      <c r="CK7" s="758"/>
      <c r="CL7" s="759"/>
      <c r="CM7" s="757">
        <v>24</v>
      </c>
      <c r="CN7" s="758"/>
      <c r="CO7" s="758"/>
      <c r="CP7" s="758"/>
      <c r="CQ7" s="759"/>
      <c r="CR7" s="757">
        <v>20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241</v>
      </c>
      <c r="R8" s="745"/>
      <c r="S8" s="745"/>
      <c r="T8" s="745"/>
      <c r="U8" s="745"/>
      <c r="V8" s="745">
        <v>192</v>
      </c>
      <c r="W8" s="745"/>
      <c r="X8" s="745"/>
      <c r="Y8" s="745"/>
      <c r="Z8" s="745"/>
      <c r="AA8" s="745">
        <f>Q8-V8</f>
        <v>49</v>
      </c>
      <c r="AB8" s="745"/>
      <c r="AC8" s="745"/>
      <c r="AD8" s="745"/>
      <c r="AE8" s="746"/>
      <c r="AF8" s="747">
        <v>50</v>
      </c>
      <c r="AG8" s="748"/>
      <c r="AH8" s="748"/>
      <c r="AI8" s="748"/>
      <c r="AJ8" s="749"/>
      <c r="AK8" s="750">
        <v>30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4">
        <v>11</v>
      </c>
      <c r="CI8" s="765"/>
      <c r="CJ8" s="765"/>
      <c r="CK8" s="765"/>
      <c r="CL8" s="766"/>
      <c r="CM8" s="764">
        <v>29</v>
      </c>
      <c r="CN8" s="765"/>
      <c r="CO8" s="765"/>
      <c r="CP8" s="765"/>
      <c r="CQ8" s="766"/>
      <c r="CR8" s="764">
        <v>10</v>
      </c>
      <c r="CS8" s="765"/>
      <c r="CT8" s="765"/>
      <c r="CU8" s="765"/>
      <c r="CV8" s="766"/>
      <c r="CW8" s="764">
        <v>0</v>
      </c>
      <c r="CX8" s="765"/>
      <c r="CY8" s="765"/>
      <c r="CZ8" s="765"/>
      <c r="DA8" s="766"/>
      <c r="DB8" s="764">
        <v>0</v>
      </c>
      <c r="DC8" s="765"/>
      <c r="DD8" s="765"/>
      <c r="DE8" s="765"/>
      <c r="DF8" s="766"/>
      <c r="DG8" s="764">
        <v>0</v>
      </c>
      <c r="DH8" s="765"/>
      <c r="DI8" s="765"/>
      <c r="DJ8" s="765"/>
      <c r="DK8" s="766"/>
      <c r="DL8" s="764">
        <v>0</v>
      </c>
      <c r="DM8" s="765"/>
      <c r="DN8" s="765"/>
      <c r="DO8" s="765"/>
      <c r="DP8" s="766"/>
      <c r="DQ8" s="764">
        <v>0</v>
      </c>
      <c r="DR8" s="765"/>
      <c r="DS8" s="765"/>
      <c r="DT8" s="765"/>
      <c r="DU8" s="766"/>
      <c r="DV8" s="767"/>
      <c r="DW8" s="768"/>
      <c r="DX8" s="768"/>
      <c r="DY8" s="768"/>
      <c r="DZ8" s="769"/>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539</v>
      </c>
      <c r="BT9" s="755"/>
      <c r="BU9" s="755"/>
      <c r="BV9" s="755"/>
      <c r="BW9" s="755"/>
      <c r="BX9" s="755"/>
      <c r="BY9" s="755"/>
      <c r="BZ9" s="755"/>
      <c r="CA9" s="755"/>
      <c r="CB9" s="755"/>
      <c r="CC9" s="755"/>
      <c r="CD9" s="755"/>
      <c r="CE9" s="755"/>
      <c r="CF9" s="755"/>
      <c r="CG9" s="756"/>
      <c r="CH9" s="764">
        <v>-17</v>
      </c>
      <c r="CI9" s="765"/>
      <c r="CJ9" s="765"/>
      <c r="CK9" s="765"/>
      <c r="CL9" s="766"/>
      <c r="CM9" s="764">
        <v>905</v>
      </c>
      <c r="CN9" s="765"/>
      <c r="CO9" s="765"/>
      <c r="CP9" s="765"/>
      <c r="CQ9" s="766"/>
      <c r="CR9" s="764">
        <v>3</v>
      </c>
      <c r="CS9" s="765"/>
      <c r="CT9" s="765"/>
      <c r="CU9" s="765"/>
      <c r="CV9" s="766"/>
      <c r="CW9" s="764">
        <v>0</v>
      </c>
      <c r="CX9" s="765"/>
      <c r="CY9" s="765"/>
      <c r="CZ9" s="765"/>
      <c r="DA9" s="766"/>
      <c r="DB9" s="764">
        <v>0</v>
      </c>
      <c r="DC9" s="765"/>
      <c r="DD9" s="765"/>
      <c r="DE9" s="765"/>
      <c r="DF9" s="766"/>
      <c r="DG9" s="764">
        <v>0</v>
      </c>
      <c r="DH9" s="765"/>
      <c r="DI9" s="765"/>
      <c r="DJ9" s="765"/>
      <c r="DK9" s="766"/>
      <c r="DL9" s="764">
        <v>0</v>
      </c>
      <c r="DM9" s="765"/>
      <c r="DN9" s="765"/>
      <c r="DO9" s="765"/>
      <c r="DP9" s="766"/>
      <c r="DQ9" s="764">
        <v>0</v>
      </c>
      <c r="DR9" s="765"/>
      <c r="DS9" s="765"/>
      <c r="DT9" s="765"/>
      <c r="DU9" s="766"/>
      <c r="DV9" s="767"/>
      <c r="DW9" s="768"/>
      <c r="DX9" s="768"/>
      <c r="DY9" s="768"/>
      <c r="DZ9" s="769"/>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7"/>
      <c r="DW10" s="768"/>
      <c r="DX10" s="768"/>
      <c r="DY10" s="768"/>
      <c r="DZ10" s="769"/>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7"/>
      <c r="DW11" s="768"/>
      <c r="DX11" s="768"/>
      <c r="DY11" s="768"/>
      <c r="DZ11" s="769"/>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7"/>
      <c r="DW12" s="768"/>
      <c r="DX12" s="768"/>
      <c r="DY12" s="768"/>
      <c r="DZ12" s="769"/>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7"/>
      <c r="DW13" s="768"/>
      <c r="DX13" s="768"/>
      <c r="DY13" s="768"/>
      <c r="DZ13" s="769"/>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7"/>
      <c r="DW14" s="768"/>
      <c r="DX14" s="768"/>
      <c r="DY14" s="768"/>
      <c r="DZ14" s="769"/>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7"/>
      <c r="DW15" s="768"/>
      <c r="DX15" s="768"/>
      <c r="DY15" s="768"/>
      <c r="DZ15" s="769"/>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7"/>
      <c r="DW16" s="768"/>
      <c r="DX16" s="768"/>
      <c r="DY16" s="768"/>
      <c r="DZ16" s="769"/>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7"/>
      <c r="DW17" s="768"/>
      <c r="DX17" s="768"/>
      <c r="DY17" s="768"/>
      <c r="DZ17" s="769"/>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7"/>
      <c r="DW18" s="768"/>
      <c r="DX18" s="768"/>
      <c r="DY18" s="768"/>
      <c r="DZ18" s="769"/>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7"/>
      <c r="DW19" s="768"/>
      <c r="DX19" s="768"/>
      <c r="DY19" s="768"/>
      <c r="DZ19" s="769"/>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7"/>
      <c r="DW20" s="768"/>
      <c r="DX20" s="768"/>
      <c r="DY20" s="768"/>
      <c r="DZ20" s="769"/>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7"/>
      <c r="DW21" s="768"/>
      <c r="DX21" s="768"/>
      <c r="DY21" s="768"/>
      <c r="DZ21" s="769"/>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0"/>
      <c r="R22" s="771"/>
      <c r="S22" s="771"/>
      <c r="T22" s="771"/>
      <c r="U22" s="771"/>
      <c r="V22" s="771"/>
      <c r="W22" s="771"/>
      <c r="X22" s="771"/>
      <c r="Y22" s="771"/>
      <c r="Z22" s="771"/>
      <c r="AA22" s="771"/>
      <c r="AB22" s="771"/>
      <c r="AC22" s="771"/>
      <c r="AD22" s="771"/>
      <c r="AE22" s="772"/>
      <c r="AF22" s="747"/>
      <c r="AG22" s="748"/>
      <c r="AH22" s="748"/>
      <c r="AI22" s="748"/>
      <c r="AJ22" s="749"/>
      <c r="AK22" s="785"/>
      <c r="AL22" s="786"/>
      <c r="AM22" s="786"/>
      <c r="AN22" s="786"/>
      <c r="AO22" s="786"/>
      <c r="AP22" s="786"/>
      <c r="AQ22" s="786"/>
      <c r="AR22" s="786"/>
      <c r="AS22" s="786"/>
      <c r="AT22" s="786"/>
      <c r="AU22" s="787"/>
      <c r="AV22" s="787"/>
      <c r="AW22" s="787"/>
      <c r="AX22" s="787"/>
      <c r="AY22" s="788"/>
      <c r="AZ22" s="789" t="s">
        <v>367</v>
      </c>
      <c r="BA22" s="789"/>
      <c r="BB22" s="789"/>
      <c r="BC22" s="789"/>
      <c r="BD22" s="790"/>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7"/>
      <c r="DW22" s="768"/>
      <c r="DX22" s="768"/>
      <c r="DY22" s="768"/>
      <c r="DZ22" s="769"/>
      <c r="EA22" s="205"/>
    </row>
    <row r="23" spans="1:131" s="206" customFormat="1" ht="26.25" customHeight="1" thickBot="1">
      <c r="A23" s="215" t="s">
        <v>368</v>
      </c>
      <c r="B23" s="773" t="s">
        <v>369</v>
      </c>
      <c r="C23" s="774"/>
      <c r="D23" s="774"/>
      <c r="E23" s="774"/>
      <c r="F23" s="774"/>
      <c r="G23" s="774"/>
      <c r="H23" s="774"/>
      <c r="I23" s="774"/>
      <c r="J23" s="774"/>
      <c r="K23" s="774"/>
      <c r="L23" s="774"/>
      <c r="M23" s="774"/>
      <c r="N23" s="774"/>
      <c r="O23" s="774"/>
      <c r="P23" s="775"/>
      <c r="Q23" s="776">
        <v>5960</v>
      </c>
      <c r="R23" s="777"/>
      <c r="S23" s="777"/>
      <c r="T23" s="777"/>
      <c r="U23" s="777"/>
      <c r="V23" s="777">
        <v>5704</v>
      </c>
      <c r="W23" s="777"/>
      <c r="X23" s="777"/>
      <c r="Y23" s="777"/>
      <c r="Z23" s="777"/>
      <c r="AA23" s="777">
        <v>256</v>
      </c>
      <c r="AB23" s="777"/>
      <c r="AC23" s="777"/>
      <c r="AD23" s="777"/>
      <c r="AE23" s="778"/>
      <c r="AF23" s="779">
        <v>240</v>
      </c>
      <c r="AG23" s="777"/>
      <c r="AH23" s="777"/>
      <c r="AI23" s="777"/>
      <c r="AJ23" s="780"/>
      <c r="AK23" s="781"/>
      <c r="AL23" s="782"/>
      <c r="AM23" s="782"/>
      <c r="AN23" s="782"/>
      <c r="AO23" s="782"/>
      <c r="AP23" s="777">
        <v>3794</v>
      </c>
      <c r="AQ23" s="777"/>
      <c r="AR23" s="777"/>
      <c r="AS23" s="777"/>
      <c r="AT23" s="777"/>
      <c r="AU23" s="783"/>
      <c r="AV23" s="783"/>
      <c r="AW23" s="783"/>
      <c r="AX23" s="783"/>
      <c r="AY23" s="784"/>
      <c r="AZ23" s="792" t="s">
        <v>112</v>
      </c>
      <c r="BA23" s="793"/>
      <c r="BB23" s="793"/>
      <c r="BC23" s="793"/>
      <c r="BD23" s="794"/>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7"/>
      <c r="DW23" s="768"/>
      <c r="DX23" s="768"/>
      <c r="DY23" s="768"/>
      <c r="DZ23" s="769"/>
      <c r="EA23" s="205"/>
    </row>
    <row r="24" spans="1:131" s="206" customFormat="1" ht="26.25" customHeight="1">
      <c r="A24" s="791" t="s">
        <v>370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7"/>
      <c r="DW24" s="768"/>
      <c r="DX24" s="768"/>
      <c r="DY24" s="768"/>
      <c r="DZ24" s="769"/>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7"/>
      <c r="DW25" s="768"/>
      <c r="DX25" s="768"/>
      <c r="DY25" s="768"/>
      <c r="DZ25" s="769"/>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5" t="s">
        <v>375</v>
      </c>
      <c r="AG26" s="796"/>
      <c r="AH26" s="796"/>
      <c r="AI26" s="796"/>
      <c r="AJ26" s="797"/>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7"/>
      <c r="DW26" s="768"/>
      <c r="DX26" s="768"/>
      <c r="DY26" s="768"/>
      <c r="DZ26" s="769"/>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798"/>
      <c r="AG27" s="799"/>
      <c r="AH27" s="799"/>
      <c r="AI27" s="799"/>
      <c r="AJ27" s="800"/>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7"/>
      <c r="DW27" s="768"/>
      <c r="DX27" s="768"/>
      <c r="DY27" s="768"/>
      <c r="DZ27" s="769"/>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5">
        <v>1039</v>
      </c>
      <c r="R28" s="806"/>
      <c r="S28" s="806"/>
      <c r="T28" s="806"/>
      <c r="U28" s="806"/>
      <c r="V28" s="806">
        <v>1004</v>
      </c>
      <c r="W28" s="806"/>
      <c r="X28" s="806"/>
      <c r="Y28" s="806"/>
      <c r="Z28" s="806"/>
      <c r="AA28" s="806">
        <f>Q28-V28</f>
        <v>35</v>
      </c>
      <c r="AB28" s="806"/>
      <c r="AC28" s="806"/>
      <c r="AD28" s="806"/>
      <c r="AE28" s="807"/>
      <c r="AF28" s="808">
        <v>34</v>
      </c>
      <c r="AG28" s="806"/>
      <c r="AH28" s="806"/>
      <c r="AI28" s="806"/>
      <c r="AJ28" s="809"/>
      <c r="AK28" s="810">
        <v>151</v>
      </c>
      <c r="AL28" s="801"/>
      <c r="AM28" s="801"/>
      <c r="AN28" s="801"/>
      <c r="AO28" s="801"/>
      <c r="AP28" s="801">
        <v>0</v>
      </c>
      <c r="AQ28" s="801"/>
      <c r="AR28" s="801"/>
      <c r="AS28" s="801"/>
      <c r="AT28" s="801"/>
      <c r="AU28" s="801">
        <v>0</v>
      </c>
      <c r="AV28" s="801"/>
      <c r="AW28" s="801"/>
      <c r="AX28" s="801"/>
      <c r="AY28" s="801"/>
      <c r="AZ28" s="802" t="s">
        <v>527</v>
      </c>
      <c r="BA28" s="802"/>
      <c r="BB28" s="802"/>
      <c r="BC28" s="802"/>
      <c r="BD28" s="802"/>
      <c r="BE28" s="803"/>
      <c r="BF28" s="803"/>
      <c r="BG28" s="803"/>
      <c r="BH28" s="803"/>
      <c r="BI28" s="804"/>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7"/>
      <c r="DW28" s="768"/>
      <c r="DX28" s="768"/>
      <c r="DY28" s="768"/>
      <c r="DZ28" s="769"/>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64</v>
      </c>
      <c r="R29" s="745"/>
      <c r="S29" s="745"/>
      <c r="T29" s="745"/>
      <c r="U29" s="745"/>
      <c r="V29" s="745">
        <v>61</v>
      </c>
      <c r="W29" s="745"/>
      <c r="X29" s="745"/>
      <c r="Y29" s="745"/>
      <c r="Z29" s="745"/>
      <c r="AA29" s="745">
        <f t="shared" ref="AA29:AA31" si="0">Q29-V29</f>
        <v>3</v>
      </c>
      <c r="AB29" s="745"/>
      <c r="AC29" s="745"/>
      <c r="AD29" s="745"/>
      <c r="AE29" s="746"/>
      <c r="AF29" s="747">
        <v>3</v>
      </c>
      <c r="AG29" s="748"/>
      <c r="AH29" s="748"/>
      <c r="AI29" s="748"/>
      <c r="AJ29" s="749"/>
      <c r="AK29" s="813">
        <v>16</v>
      </c>
      <c r="AL29" s="814"/>
      <c r="AM29" s="814"/>
      <c r="AN29" s="814"/>
      <c r="AO29" s="814"/>
      <c r="AP29" s="814">
        <v>0</v>
      </c>
      <c r="AQ29" s="814"/>
      <c r="AR29" s="814"/>
      <c r="AS29" s="814"/>
      <c r="AT29" s="814"/>
      <c r="AU29" s="814">
        <v>0</v>
      </c>
      <c r="AV29" s="814"/>
      <c r="AW29" s="814"/>
      <c r="AX29" s="814"/>
      <c r="AY29" s="814"/>
      <c r="AZ29" s="815" t="s">
        <v>528</v>
      </c>
      <c r="BA29" s="815"/>
      <c r="BB29" s="815"/>
      <c r="BC29" s="815"/>
      <c r="BD29" s="815"/>
      <c r="BE29" s="811"/>
      <c r="BF29" s="811"/>
      <c r="BG29" s="811"/>
      <c r="BH29" s="811"/>
      <c r="BI29" s="812"/>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7"/>
      <c r="DW29" s="768"/>
      <c r="DX29" s="768"/>
      <c r="DY29" s="768"/>
      <c r="DZ29" s="769"/>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154</v>
      </c>
      <c r="R30" s="745"/>
      <c r="S30" s="745"/>
      <c r="T30" s="745"/>
      <c r="U30" s="745"/>
      <c r="V30" s="745">
        <v>149</v>
      </c>
      <c r="W30" s="745"/>
      <c r="X30" s="745"/>
      <c r="Y30" s="745"/>
      <c r="Z30" s="745"/>
      <c r="AA30" s="745">
        <f t="shared" si="0"/>
        <v>5</v>
      </c>
      <c r="AB30" s="745"/>
      <c r="AC30" s="745"/>
      <c r="AD30" s="745"/>
      <c r="AE30" s="746"/>
      <c r="AF30" s="747">
        <v>374</v>
      </c>
      <c r="AG30" s="748"/>
      <c r="AH30" s="748"/>
      <c r="AI30" s="748"/>
      <c r="AJ30" s="749"/>
      <c r="AK30" s="813">
        <v>0</v>
      </c>
      <c r="AL30" s="814"/>
      <c r="AM30" s="814"/>
      <c r="AN30" s="814"/>
      <c r="AO30" s="814"/>
      <c r="AP30" s="814">
        <v>0</v>
      </c>
      <c r="AQ30" s="814"/>
      <c r="AR30" s="814"/>
      <c r="AS30" s="814"/>
      <c r="AT30" s="814"/>
      <c r="AU30" s="814">
        <v>0</v>
      </c>
      <c r="AV30" s="814"/>
      <c r="AW30" s="814"/>
      <c r="AX30" s="814"/>
      <c r="AY30" s="814"/>
      <c r="AZ30" s="815" t="s">
        <v>527</v>
      </c>
      <c r="BA30" s="815"/>
      <c r="BB30" s="815"/>
      <c r="BC30" s="815"/>
      <c r="BD30" s="815"/>
      <c r="BE30" s="811" t="s">
        <v>383</v>
      </c>
      <c r="BF30" s="811"/>
      <c r="BG30" s="811"/>
      <c r="BH30" s="811"/>
      <c r="BI30" s="812"/>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7"/>
      <c r="DW30" s="768"/>
      <c r="DX30" s="768"/>
      <c r="DY30" s="768"/>
      <c r="DZ30" s="769"/>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634</v>
      </c>
      <c r="R31" s="745"/>
      <c r="S31" s="745"/>
      <c r="T31" s="745"/>
      <c r="U31" s="745"/>
      <c r="V31" s="745">
        <v>562</v>
      </c>
      <c r="W31" s="745"/>
      <c r="X31" s="745"/>
      <c r="Y31" s="745"/>
      <c r="Z31" s="745"/>
      <c r="AA31" s="745">
        <f t="shared" si="0"/>
        <v>72</v>
      </c>
      <c r="AB31" s="745"/>
      <c r="AC31" s="745"/>
      <c r="AD31" s="745"/>
      <c r="AE31" s="746"/>
      <c r="AF31" s="747">
        <v>2220</v>
      </c>
      <c r="AG31" s="748"/>
      <c r="AH31" s="748"/>
      <c r="AI31" s="748"/>
      <c r="AJ31" s="749"/>
      <c r="AK31" s="813">
        <v>0</v>
      </c>
      <c r="AL31" s="814"/>
      <c r="AM31" s="814"/>
      <c r="AN31" s="814"/>
      <c r="AO31" s="814"/>
      <c r="AP31" s="814">
        <v>150</v>
      </c>
      <c r="AQ31" s="814"/>
      <c r="AR31" s="814"/>
      <c r="AS31" s="814"/>
      <c r="AT31" s="814"/>
      <c r="AU31" s="814">
        <v>0</v>
      </c>
      <c r="AV31" s="814"/>
      <c r="AW31" s="814"/>
      <c r="AX31" s="814"/>
      <c r="AY31" s="814"/>
      <c r="AZ31" s="815" t="s">
        <v>527</v>
      </c>
      <c r="BA31" s="815"/>
      <c r="BB31" s="815"/>
      <c r="BC31" s="815"/>
      <c r="BD31" s="815"/>
      <c r="BE31" s="811" t="s">
        <v>383</v>
      </c>
      <c r="BF31" s="811"/>
      <c r="BG31" s="811"/>
      <c r="BH31" s="811"/>
      <c r="BI31" s="812"/>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7"/>
      <c r="DW31" s="768"/>
      <c r="DX31" s="768"/>
      <c r="DY31" s="768"/>
      <c r="DZ31" s="769"/>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3"/>
      <c r="AL32" s="814"/>
      <c r="AM32" s="814"/>
      <c r="AN32" s="814"/>
      <c r="AO32" s="814"/>
      <c r="AP32" s="814"/>
      <c r="AQ32" s="814"/>
      <c r="AR32" s="814"/>
      <c r="AS32" s="814"/>
      <c r="AT32" s="814"/>
      <c r="AU32" s="814"/>
      <c r="AV32" s="814"/>
      <c r="AW32" s="814"/>
      <c r="AX32" s="814"/>
      <c r="AY32" s="814"/>
      <c r="AZ32" s="815"/>
      <c r="BA32" s="815"/>
      <c r="BB32" s="815"/>
      <c r="BC32" s="815"/>
      <c r="BD32" s="815"/>
      <c r="BE32" s="811"/>
      <c r="BF32" s="811"/>
      <c r="BG32" s="811"/>
      <c r="BH32" s="811"/>
      <c r="BI32" s="812"/>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7"/>
      <c r="DW32" s="768"/>
      <c r="DX32" s="768"/>
      <c r="DY32" s="768"/>
      <c r="DZ32" s="769"/>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3"/>
      <c r="AL33" s="814"/>
      <c r="AM33" s="814"/>
      <c r="AN33" s="814"/>
      <c r="AO33" s="814"/>
      <c r="AP33" s="814"/>
      <c r="AQ33" s="814"/>
      <c r="AR33" s="814"/>
      <c r="AS33" s="814"/>
      <c r="AT33" s="814"/>
      <c r="AU33" s="814"/>
      <c r="AV33" s="814"/>
      <c r="AW33" s="814"/>
      <c r="AX33" s="814"/>
      <c r="AY33" s="814"/>
      <c r="AZ33" s="815"/>
      <c r="BA33" s="815"/>
      <c r="BB33" s="815"/>
      <c r="BC33" s="815"/>
      <c r="BD33" s="815"/>
      <c r="BE33" s="811"/>
      <c r="BF33" s="811"/>
      <c r="BG33" s="811"/>
      <c r="BH33" s="811"/>
      <c r="BI33" s="812"/>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7"/>
      <c r="DW33" s="768"/>
      <c r="DX33" s="768"/>
      <c r="DY33" s="768"/>
      <c r="DZ33" s="769"/>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3"/>
      <c r="AL34" s="814"/>
      <c r="AM34" s="814"/>
      <c r="AN34" s="814"/>
      <c r="AO34" s="814"/>
      <c r="AP34" s="814"/>
      <c r="AQ34" s="814"/>
      <c r="AR34" s="814"/>
      <c r="AS34" s="814"/>
      <c r="AT34" s="814"/>
      <c r="AU34" s="814"/>
      <c r="AV34" s="814"/>
      <c r="AW34" s="814"/>
      <c r="AX34" s="814"/>
      <c r="AY34" s="814"/>
      <c r="AZ34" s="815"/>
      <c r="BA34" s="815"/>
      <c r="BB34" s="815"/>
      <c r="BC34" s="815"/>
      <c r="BD34" s="815"/>
      <c r="BE34" s="811"/>
      <c r="BF34" s="811"/>
      <c r="BG34" s="811"/>
      <c r="BH34" s="811"/>
      <c r="BI34" s="812"/>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7"/>
      <c r="DW34" s="768"/>
      <c r="DX34" s="768"/>
      <c r="DY34" s="768"/>
      <c r="DZ34" s="769"/>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3"/>
      <c r="AL35" s="814"/>
      <c r="AM35" s="814"/>
      <c r="AN35" s="814"/>
      <c r="AO35" s="814"/>
      <c r="AP35" s="814"/>
      <c r="AQ35" s="814"/>
      <c r="AR35" s="814"/>
      <c r="AS35" s="814"/>
      <c r="AT35" s="814"/>
      <c r="AU35" s="814"/>
      <c r="AV35" s="814"/>
      <c r="AW35" s="814"/>
      <c r="AX35" s="814"/>
      <c r="AY35" s="814"/>
      <c r="AZ35" s="815"/>
      <c r="BA35" s="815"/>
      <c r="BB35" s="815"/>
      <c r="BC35" s="815"/>
      <c r="BD35" s="815"/>
      <c r="BE35" s="811"/>
      <c r="BF35" s="811"/>
      <c r="BG35" s="811"/>
      <c r="BH35" s="811"/>
      <c r="BI35" s="812"/>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7"/>
      <c r="DW35" s="768"/>
      <c r="DX35" s="768"/>
      <c r="DY35" s="768"/>
      <c r="DZ35" s="769"/>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3"/>
      <c r="AL36" s="814"/>
      <c r="AM36" s="814"/>
      <c r="AN36" s="814"/>
      <c r="AO36" s="814"/>
      <c r="AP36" s="814"/>
      <c r="AQ36" s="814"/>
      <c r="AR36" s="814"/>
      <c r="AS36" s="814"/>
      <c r="AT36" s="814"/>
      <c r="AU36" s="814"/>
      <c r="AV36" s="814"/>
      <c r="AW36" s="814"/>
      <c r="AX36" s="814"/>
      <c r="AY36" s="814"/>
      <c r="AZ36" s="815"/>
      <c r="BA36" s="815"/>
      <c r="BB36" s="815"/>
      <c r="BC36" s="815"/>
      <c r="BD36" s="815"/>
      <c r="BE36" s="811"/>
      <c r="BF36" s="811"/>
      <c r="BG36" s="811"/>
      <c r="BH36" s="811"/>
      <c r="BI36" s="812"/>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7"/>
      <c r="DW36" s="768"/>
      <c r="DX36" s="768"/>
      <c r="DY36" s="768"/>
      <c r="DZ36" s="769"/>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3"/>
      <c r="AL37" s="814"/>
      <c r="AM37" s="814"/>
      <c r="AN37" s="814"/>
      <c r="AO37" s="814"/>
      <c r="AP37" s="814"/>
      <c r="AQ37" s="814"/>
      <c r="AR37" s="814"/>
      <c r="AS37" s="814"/>
      <c r="AT37" s="814"/>
      <c r="AU37" s="814"/>
      <c r="AV37" s="814"/>
      <c r="AW37" s="814"/>
      <c r="AX37" s="814"/>
      <c r="AY37" s="814"/>
      <c r="AZ37" s="815"/>
      <c r="BA37" s="815"/>
      <c r="BB37" s="815"/>
      <c r="BC37" s="815"/>
      <c r="BD37" s="815"/>
      <c r="BE37" s="811"/>
      <c r="BF37" s="811"/>
      <c r="BG37" s="811"/>
      <c r="BH37" s="811"/>
      <c r="BI37" s="812"/>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7"/>
      <c r="DW37" s="768"/>
      <c r="DX37" s="768"/>
      <c r="DY37" s="768"/>
      <c r="DZ37" s="769"/>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3"/>
      <c r="AL38" s="814"/>
      <c r="AM38" s="814"/>
      <c r="AN38" s="814"/>
      <c r="AO38" s="814"/>
      <c r="AP38" s="814"/>
      <c r="AQ38" s="814"/>
      <c r="AR38" s="814"/>
      <c r="AS38" s="814"/>
      <c r="AT38" s="814"/>
      <c r="AU38" s="814"/>
      <c r="AV38" s="814"/>
      <c r="AW38" s="814"/>
      <c r="AX38" s="814"/>
      <c r="AY38" s="814"/>
      <c r="AZ38" s="815"/>
      <c r="BA38" s="815"/>
      <c r="BB38" s="815"/>
      <c r="BC38" s="815"/>
      <c r="BD38" s="815"/>
      <c r="BE38" s="811"/>
      <c r="BF38" s="811"/>
      <c r="BG38" s="811"/>
      <c r="BH38" s="811"/>
      <c r="BI38" s="812"/>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7"/>
      <c r="DW38" s="768"/>
      <c r="DX38" s="768"/>
      <c r="DY38" s="768"/>
      <c r="DZ38" s="769"/>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3"/>
      <c r="AL39" s="814"/>
      <c r="AM39" s="814"/>
      <c r="AN39" s="814"/>
      <c r="AO39" s="814"/>
      <c r="AP39" s="814"/>
      <c r="AQ39" s="814"/>
      <c r="AR39" s="814"/>
      <c r="AS39" s="814"/>
      <c r="AT39" s="814"/>
      <c r="AU39" s="814"/>
      <c r="AV39" s="814"/>
      <c r="AW39" s="814"/>
      <c r="AX39" s="814"/>
      <c r="AY39" s="814"/>
      <c r="AZ39" s="815"/>
      <c r="BA39" s="815"/>
      <c r="BB39" s="815"/>
      <c r="BC39" s="815"/>
      <c r="BD39" s="815"/>
      <c r="BE39" s="811"/>
      <c r="BF39" s="811"/>
      <c r="BG39" s="811"/>
      <c r="BH39" s="811"/>
      <c r="BI39" s="812"/>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7"/>
      <c r="DW39" s="768"/>
      <c r="DX39" s="768"/>
      <c r="DY39" s="768"/>
      <c r="DZ39" s="769"/>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3"/>
      <c r="AL40" s="814"/>
      <c r="AM40" s="814"/>
      <c r="AN40" s="814"/>
      <c r="AO40" s="814"/>
      <c r="AP40" s="814"/>
      <c r="AQ40" s="814"/>
      <c r="AR40" s="814"/>
      <c r="AS40" s="814"/>
      <c r="AT40" s="814"/>
      <c r="AU40" s="814"/>
      <c r="AV40" s="814"/>
      <c r="AW40" s="814"/>
      <c r="AX40" s="814"/>
      <c r="AY40" s="814"/>
      <c r="AZ40" s="815"/>
      <c r="BA40" s="815"/>
      <c r="BB40" s="815"/>
      <c r="BC40" s="815"/>
      <c r="BD40" s="815"/>
      <c r="BE40" s="811"/>
      <c r="BF40" s="811"/>
      <c r="BG40" s="811"/>
      <c r="BH40" s="811"/>
      <c r="BI40" s="812"/>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7"/>
      <c r="DW40" s="768"/>
      <c r="DX40" s="768"/>
      <c r="DY40" s="768"/>
      <c r="DZ40" s="769"/>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3"/>
      <c r="AL41" s="814"/>
      <c r="AM41" s="814"/>
      <c r="AN41" s="814"/>
      <c r="AO41" s="814"/>
      <c r="AP41" s="814"/>
      <c r="AQ41" s="814"/>
      <c r="AR41" s="814"/>
      <c r="AS41" s="814"/>
      <c r="AT41" s="814"/>
      <c r="AU41" s="814"/>
      <c r="AV41" s="814"/>
      <c r="AW41" s="814"/>
      <c r="AX41" s="814"/>
      <c r="AY41" s="814"/>
      <c r="AZ41" s="815"/>
      <c r="BA41" s="815"/>
      <c r="BB41" s="815"/>
      <c r="BC41" s="815"/>
      <c r="BD41" s="815"/>
      <c r="BE41" s="811"/>
      <c r="BF41" s="811"/>
      <c r="BG41" s="811"/>
      <c r="BH41" s="811"/>
      <c r="BI41" s="812"/>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7"/>
      <c r="DW41" s="768"/>
      <c r="DX41" s="768"/>
      <c r="DY41" s="768"/>
      <c r="DZ41" s="769"/>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3"/>
      <c r="AL42" s="814"/>
      <c r="AM42" s="814"/>
      <c r="AN42" s="814"/>
      <c r="AO42" s="814"/>
      <c r="AP42" s="814"/>
      <c r="AQ42" s="814"/>
      <c r="AR42" s="814"/>
      <c r="AS42" s="814"/>
      <c r="AT42" s="814"/>
      <c r="AU42" s="814"/>
      <c r="AV42" s="814"/>
      <c r="AW42" s="814"/>
      <c r="AX42" s="814"/>
      <c r="AY42" s="814"/>
      <c r="AZ42" s="815"/>
      <c r="BA42" s="815"/>
      <c r="BB42" s="815"/>
      <c r="BC42" s="815"/>
      <c r="BD42" s="815"/>
      <c r="BE42" s="811"/>
      <c r="BF42" s="811"/>
      <c r="BG42" s="811"/>
      <c r="BH42" s="811"/>
      <c r="BI42" s="812"/>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7"/>
      <c r="DW42" s="768"/>
      <c r="DX42" s="768"/>
      <c r="DY42" s="768"/>
      <c r="DZ42" s="769"/>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3"/>
      <c r="AL43" s="814"/>
      <c r="AM43" s="814"/>
      <c r="AN43" s="814"/>
      <c r="AO43" s="814"/>
      <c r="AP43" s="814"/>
      <c r="AQ43" s="814"/>
      <c r="AR43" s="814"/>
      <c r="AS43" s="814"/>
      <c r="AT43" s="814"/>
      <c r="AU43" s="814"/>
      <c r="AV43" s="814"/>
      <c r="AW43" s="814"/>
      <c r="AX43" s="814"/>
      <c r="AY43" s="814"/>
      <c r="AZ43" s="815"/>
      <c r="BA43" s="815"/>
      <c r="BB43" s="815"/>
      <c r="BC43" s="815"/>
      <c r="BD43" s="815"/>
      <c r="BE43" s="811"/>
      <c r="BF43" s="811"/>
      <c r="BG43" s="811"/>
      <c r="BH43" s="811"/>
      <c r="BI43" s="812"/>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7"/>
      <c r="DW43" s="768"/>
      <c r="DX43" s="768"/>
      <c r="DY43" s="768"/>
      <c r="DZ43" s="769"/>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3"/>
      <c r="AL44" s="814"/>
      <c r="AM44" s="814"/>
      <c r="AN44" s="814"/>
      <c r="AO44" s="814"/>
      <c r="AP44" s="814"/>
      <c r="AQ44" s="814"/>
      <c r="AR44" s="814"/>
      <c r="AS44" s="814"/>
      <c r="AT44" s="814"/>
      <c r="AU44" s="814"/>
      <c r="AV44" s="814"/>
      <c r="AW44" s="814"/>
      <c r="AX44" s="814"/>
      <c r="AY44" s="814"/>
      <c r="AZ44" s="815"/>
      <c r="BA44" s="815"/>
      <c r="BB44" s="815"/>
      <c r="BC44" s="815"/>
      <c r="BD44" s="815"/>
      <c r="BE44" s="811"/>
      <c r="BF44" s="811"/>
      <c r="BG44" s="811"/>
      <c r="BH44" s="811"/>
      <c r="BI44" s="812"/>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7"/>
      <c r="DW44" s="768"/>
      <c r="DX44" s="768"/>
      <c r="DY44" s="768"/>
      <c r="DZ44" s="769"/>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3"/>
      <c r="AL45" s="814"/>
      <c r="AM45" s="814"/>
      <c r="AN45" s="814"/>
      <c r="AO45" s="814"/>
      <c r="AP45" s="814"/>
      <c r="AQ45" s="814"/>
      <c r="AR45" s="814"/>
      <c r="AS45" s="814"/>
      <c r="AT45" s="814"/>
      <c r="AU45" s="814"/>
      <c r="AV45" s="814"/>
      <c r="AW45" s="814"/>
      <c r="AX45" s="814"/>
      <c r="AY45" s="814"/>
      <c r="AZ45" s="815"/>
      <c r="BA45" s="815"/>
      <c r="BB45" s="815"/>
      <c r="BC45" s="815"/>
      <c r="BD45" s="815"/>
      <c r="BE45" s="811"/>
      <c r="BF45" s="811"/>
      <c r="BG45" s="811"/>
      <c r="BH45" s="811"/>
      <c r="BI45" s="812"/>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7"/>
      <c r="DW45" s="768"/>
      <c r="DX45" s="768"/>
      <c r="DY45" s="768"/>
      <c r="DZ45" s="769"/>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3"/>
      <c r="AL46" s="814"/>
      <c r="AM46" s="814"/>
      <c r="AN46" s="814"/>
      <c r="AO46" s="814"/>
      <c r="AP46" s="814"/>
      <c r="AQ46" s="814"/>
      <c r="AR46" s="814"/>
      <c r="AS46" s="814"/>
      <c r="AT46" s="814"/>
      <c r="AU46" s="814"/>
      <c r="AV46" s="814"/>
      <c r="AW46" s="814"/>
      <c r="AX46" s="814"/>
      <c r="AY46" s="814"/>
      <c r="AZ46" s="815"/>
      <c r="BA46" s="815"/>
      <c r="BB46" s="815"/>
      <c r="BC46" s="815"/>
      <c r="BD46" s="815"/>
      <c r="BE46" s="811"/>
      <c r="BF46" s="811"/>
      <c r="BG46" s="811"/>
      <c r="BH46" s="811"/>
      <c r="BI46" s="812"/>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7"/>
      <c r="DW46" s="768"/>
      <c r="DX46" s="768"/>
      <c r="DY46" s="768"/>
      <c r="DZ46" s="769"/>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3"/>
      <c r="AL47" s="814"/>
      <c r="AM47" s="814"/>
      <c r="AN47" s="814"/>
      <c r="AO47" s="814"/>
      <c r="AP47" s="814"/>
      <c r="AQ47" s="814"/>
      <c r="AR47" s="814"/>
      <c r="AS47" s="814"/>
      <c r="AT47" s="814"/>
      <c r="AU47" s="814"/>
      <c r="AV47" s="814"/>
      <c r="AW47" s="814"/>
      <c r="AX47" s="814"/>
      <c r="AY47" s="814"/>
      <c r="AZ47" s="815"/>
      <c r="BA47" s="815"/>
      <c r="BB47" s="815"/>
      <c r="BC47" s="815"/>
      <c r="BD47" s="815"/>
      <c r="BE47" s="811"/>
      <c r="BF47" s="811"/>
      <c r="BG47" s="811"/>
      <c r="BH47" s="811"/>
      <c r="BI47" s="812"/>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7"/>
      <c r="DW47" s="768"/>
      <c r="DX47" s="768"/>
      <c r="DY47" s="768"/>
      <c r="DZ47" s="769"/>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3"/>
      <c r="AL48" s="814"/>
      <c r="AM48" s="814"/>
      <c r="AN48" s="814"/>
      <c r="AO48" s="814"/>
      <c r="AP48" s="814"/>
      <c r="AQ48" s="814"/>
      <c r="AR48" s="814"/>
      <c r="AS48" s="814"/>
      <c r="AT48" s="814"/>
      <c r="AU48" s="814"/>
      <c r="AV48" s="814"/>
      <c r="AW48" s="814"/>
      <c r="AX48" s="814"/>
      <c r="AY48" s="814"/>
      <c r="AZ48" s="815"/>
      <c r="BA48" s="815"/>
      <c r="BB48" s="815"/>
      <c r="BC48" s="815"/>
      <c r="BD48" s="815"/>
      <c r="BE48" s="811"/>
      <c r="BF48" s="811"/>
      <c r="BG48" s="811"/>
      <c r="BH48" s="811"/>
      <c r="BI48" s="812"/>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7"/>
      <c r="DW48" s="768"/>
      <c r="DX48" s="768"/>
      <c r="DY48" s="768"/>
      <c r="DZ48" s="769"/>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3"/>
      <c r="AL49" s="814"/>
      <c r="AM49" s="814"/>
      <c r="AN49" s="814"/>
      <c r="AO49" s="814"/>
      <c r="AP49" s="814"/>
      <c r="AQ49" s="814"/>
      <c r="AR49" s="814"/>
      <c r="AS49" s="814"/>
      <c r="AT49" s="814"/>
      <c r="AU49" s="814"/>
      <c r="AV49" s="814"/>
      <c r="AW49" s="814"/>
      <c r="AX49" s="814"/>
      <c r="AY49" s="814"/>
      <c r="AZ49" s="815"/>
      <c r="BA49" s="815"/>
      <c r="BB49" s="815"/>
      <c r="BC49" s="815"/>
      <c r="BD49" s="815"/>
      <c r="BE49" s="811"/>
      <c r="BF49" s="811"/>
      <c r="BG49" s="811"/>
      <c r="BH49" s="811"/>
      <c r="BI49" s="812"/>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7"/>
      <c r="DW49" s="768"/>
      <c r="DX49" s="768"/>
      <c r="DY49" s="768"/>
      <c r="DZ49" s="769"/>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6"/>
      <c r="R50" s="817"/>
      <c r="S50" s="817"/>
      <c r="T50" s="817"/>
      <c r="U50" s="817"/>
      <c r="V50" s="817"/>
      <c r="W50" s="817"/>
      <c r="X50" s="817"/>
      <c r="Y50" s="817"/>
      <c r="Z50" s="817"/>
      <c r="AA50" s="817"/>
      <c r="AB50" s="817"/>
      <c r="AC50" s="817"/>
      <c r="AD50" s="817"/>
      <c r="AE50" s="818"/>
      <c r="AF50" s="747"/>
      <c r="AG50" s="748"/>
      <c r="AH50" s="748"/>
      <c r="AI50" s="748"/>
      <c r="AJ50" s="749"/>
      <c r="AK50" s="819"/>
      <c r="AL50" s="817"/>
      <c r="AM50" s="817"/>
      <c r="AN50" s="817"/>
      <c r="AO50" s="817"/>
      <c r="AP50" s="817"/>
      <c r="AQ50" s="817"/>
      <c r="AR50" s="817"/>
      <c r="AS50" s="817"/>
      <c r="AT50" s="817"/>
      <c r="AU50" s="817"/>
      <c r="AV50" s="817"/>
      <c r="AW50" s="817"/>
      <c r="AX50" s="817"/>
      <c r="AY50" s="817"/>
      <c r="AZ50" s="820"/>
      <c r="BA50" s="820"/>
      <c r="BB50" s="820"/>
      <c r="BC50" s="820"/>
      <c r="BD50" s="820"/>
      <c r="BE50" s="811"/>
      <c r="BF50" s="811"/>
      <c r="BG50" s="811"/>
      <c r="BH50" s="811"/>
      <c r="BI50" s="812"/>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7"/>
      <c r="DW50" s="768"/>
      <c r="DX50" s="768"/>
      <c r="DY50" s="768"/>
      <c r="DZ50" s="769"/>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6"/>
      <c r="R51" s="817"/>
      <c r="S51" s="817"/>
      <c r="T51" s="817"/>
      <c r="U51" s="817"/>
      <c r="V51" s="817"/>
      <c r="W51" s="817"/>
      <c r="X51" s="817"/>
      <c r="Y51" s="817"/>
      <c r="Z51" s="817"/>
      <c r="AA51" s="817"/>
      <c r="AB51" s="817"/>
      <c r="AC51" s="817"/>
      <c r="AD51" s="817"/>
      <c r="AE51" s="818"/>
      <c r="AF51" s="747"/>
      <c r="AG51" s="748"/>
      <c r="AH51" s="748"/>
      <c r="AI51" s="748"/>
      <c r="AJ51" s="749"/>
      <c r="AK51" s="819"/>
      <c r="AL51" s="817"/>
      <c r="AM51" s="817"/>
      <c r="AN51" s="817"/>
      <c r="AO51" s="817"/>
      <c r="AP51" s="817"/>
      <c r="AQ51" s="817"/>
      <c r="AR51" s="817"/>
      <c r="AS51" s="817"/>
      <c r="AT51" s="817"/>
      <c r="AU51" s="817"/>
      <c r="AV51" s="817"/>
      <c r="AW51" s="817"/>
      <c r="AX51" s="817"/>
      <c r="AY51" s="817"/>
      <c r="AZ51" s="820"/>
      <c r="BA51" s="820"/>
      <c r="BB51" s="820"/>
      <c r="BC51" s="820"/>
      <c r="BD51" s="820"/>
      <c r="BE51" s="811"/>
      <c r="BF51" s="811"/>
      <c r="BG51" s="811"/>
      <c r="BH51" s="811"/>
      <c r="BI51" s="812"/>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7"/>
      <c r="DW51" s="768"/>
      <c r="DX51" s="768"/>
      <c r="DY51" s="768"/>
      <c r="DZ51" s="769"/>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6"/>
      <c r="R52" s="817"/>
      <c r="S52" s="817"/>
      <c r="T52" s="817"/>
      <c r="U52" s="817"/>
      <c r="V52" s="817"/>
      <c r="W52" s="817"/>
      <c r="X52" s="817"/>
      <c r="Y52" s="817"/>
      <c r="Z52" s="817"/>
      <c r="AA52" s="817"/>
      <c r="AB52" s="817"/>
      <c r="AC52" s="817"/>
      <c r="AD52" s="817"/>
      <c r="AE52" s="818"/>
      <c r="AF52" s="747"/>
      <c r="AG52" s="748"/>
      <c r="AH52" s="748"/>
      <c r="AI52" s="748"/>
      <c r="AJ52" s="749"/>
      <c r="AK52" s="819"/>
      <c r="AL52" s="817"/>
      <c r="AM52" s="817"/>
      <c r="AN52" s="817"/>
      <c r="AO52" s="817"/>
      <c r="AP52" s="817"/>
      <c r="AQ52" s="817"/>
      <c r="AR52" s="817"/>
      <c r="AS52" s="817"/>
      <c r="AT52" s="817"/>
      <c r="AU52" s="817"/>
      <c r="AV52" s="817"/>
      <c r="AW52" s="817"/>
      <c r="AX52" s="817"/>
      <c r="AY52" s="817"/>
      <c r="AZ52" s="820"/>
      <c r="BA52" s="820"/>
      <c r="BB52" s="820"/>
      <c r="BC52" s="820"/>
      <c r="BD52" s="820"/>
      <c r="BE52" s="811"/>
      <c r="BF52" s="811"/>
      <c r="BG52" s="811"/>
      <c r="BH52" s="811"/>
      <c r="BI52" s="812"/>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7"/>
      <c r="DW52" s="768"/>
      <c r="DX52" s="768"/>
      <c r="DY52" s="768"/>
      <c r="DZ52" s="769"/>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6"/>
      <c r="R53" s="817"/>
      <c r="S53" s="817"/>
      <c r="T53" s="817"/>
      <c r="U53" s="817"/>
      <c r="V53" s="817"/>
      <c r="W53" s="817"/>
      <c r="X53" s="817"/>
      <c r="Y53" s="817"/>
      <c r="Z53" s="817"/>
      <c r="AA53" s="817"/>
      <c r="AB53" s="817"/>
      <c r="AC53" s="817"/>
      <c r="AD53" s="817"/>
      <c r="AE53" s="818"/>
      <c r="AF53" s="747"/>
      <c r="AG53" s="748"/>
      <c r="AH53" s="748"/>
      <c r="AI53" s="748"/>
      <c r="AJ53" s="749"/>
      <c r="AK53" s="819"/>
      <c r="AL53" s="817"/>
      <c r="AM53" s="817"/>
      <c r="AN53" s="817"/>
      <c r="AO53" s="817"/>
      <c r="AP53" s="817"/>
      <c r="AQ53" s="817"/>
      <c r="AR53" s="817"/>
      <c r="AS53" s="817"/>
      <c r="AT53" s="817"/>
      <c r="AU53" s="817"/>
      <c r="AV53" s="817"/>
      <c r="AW53" s="817"/>
      <c r="AX53" s="817"/>
      <c r="AY53" s="817"/>
      <c r="AZ53" s="820"/>
      <c r="BA53" s="820"/>
      <c r="BB53" s="820"/>
      <c r="BC53" s="820"/>
      <c r="BD53" s="820"/>
      <c r="BE53" s="811"/>
      <c r="BF53" s="811"/>
      <c r="BG53" s="811"/>
      <c r="BH53" s="811"/>
      <c r="BI53" s="812"/>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7"/>
      <c r="DW53" s="768"/>
      <c r="DX53" s="768"/>
      <c r="DY53" s="768"/>
      <c r="DZ53" s="769"/>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6"/>
      <c r="R54" s="817"/>
      <c r="S54" s="817"/>
      <c r="T54" s="817"/>
      <c r="U54" s="817"/>
      <c r="V54" s="817"/>
      <c r="W54" s="817"/>
      <c r="X54" s="817"/>
      <c r="Y54" s="817"/>
      <c r="Z54" s="817"/>
      <c r="AA54" s="817"/>
      <c r="AB54" s="817"/>
      <c r="AC54" s="817"/>
      <c r="AD54" s="817"/>
      <c r="AE54" s="818"/>
      <c r="AF54" s="747"/>
      <c r="AG54" s="748"/>
      <c r="AH54" s="748"/>
      <c r="AI54" s="748"/>
      <c r="AJ54" s="749"/>
      <c r="AK54" s="819"/>
      <c r="AL54" s="817"/>
      <c r="AM54" s="817"/>
      <c r="AN54" s="817"/>
      <c r="AO54" s="817"/>
      <c r="AP54" s="817"/>
      <c r="AQ54" s="817"/>
      <c r="AR54" s="817"/>
      <c r="AS54" s="817"/>
      <c r="AT54" s="817"/>
      <c r="AU54" s="817"/>
      <c r="AV54" s="817"/>
      <c r="AW54" s="817"/>
      <c r="AX54" s="817"/>
      <c r="AY54" s="817"/>
      <c r="AZ54" s="820"/>
      <c r="BA54" s="820"/>
      <c r="BB54" s="820"/>
      <c r="BC54" s="820"/>
      <c r="BD54" s="820"/>
      <c r="BE54" s="811"/>
      <c r="BF54" s="811"/>
      <c r="BG54" s="811"/>
      <c r="BH54" s="811"/>
      <c r="BI54" s="812"/>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7"/>
      <c r="DW54" s="768"/>
      <c r="DX54" s="768"/>
      <c r="DY54" s="768"/>
      <c r="DZ54" s="769"/>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6"/>
      <c r="R55" s="817"/>
      <c r="S55" s="817"/>
      <c r="T55" s="817"/>
      <c r="U55" s="817"/>
      <c r="V55" s="817"/>
      <c r="W55" s="817"/>
      <c r="X55" s="817"/>
      <c r="Y55" s="817"/>
      <c r="Z55" s="817"/>
      <c r="AA55" s="817"/>
      <c r="AB55" s="817"/>
      <c r="AC55" s="817"/>
      <c r="AD55" s="817"/>
      <c r="AE55" s="818"/>
      <c r="AF55" s="747"/>
      <c r="AG55" s="748"/>
      <c r="AH55" s="748"/>
      <c r="AI55" s="748"/>
      <c r="AJ55" s="749"/>
      <c r="AK55" s="819"/>
      <c r="AL55" s="817"/>
      <c r="AM55" s="817"/>
      <c r="AN55" s="817"/>
      <c r="AO55" s="817"/>
      <c r="AP55" s="817"/>
      <c r="AQ55" s="817"/>
      <c r="AR55" s="817"/>
      <c r="AS55" s="817"/>
      <c r="AT55" s="817"/>
      <c r="AU55" s="817"/>
      <c r="AV55" s="817"/>
      <c r="AW55" s="817"/>
      <c r="AX55" s="817"/>
      <c r="AY55" s="817"/>
      <c r="AZ55" s="820"/>
      <c r="BA55" s="820"/>
      <c r="BB55" s="820"/>
      <c r="BC55" s="820"/>
      <c r="BD55" s="820"/>
      <c r="BE55" s="811"/>
      <c r="BF55" s="811"/>
      <c r="BG55" s="811"/>
      <c r="BH55" s="811"/>
      <c r="BI55" s="812"/>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7"/>
      <c r="DW55" s="768"/>
      <c r="DX55" s="768"/>
      <c r="DY55" s="768"/>
      <c r="DZ55" s="769"/>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6"/>
      <c r="R56" s="817"/>
      <c r="S56" s="817"/>
      <c r="T56" s="817"/>
      <c r="U56" s="817"/>
      <c r="V56" s="817"/>
      <c r="W56" s="817"/>
      <c r="X56" s="817"/>
      <c r="Y56" s="817"/>
      <c r="Z56" s="817"/>
      <c r="AA56" s="817"/>
      <c r="AB56" s="817"/>
      <c r="AC56" s="817"/>
      <c r="AD56" s="817"/>
      <c r="AE56" s="818"/>
      <c r="AF56" s="747"/>
      <c r="AG56" s="748"/>
      <c r="AH56" s="748"/>
      <c r="AI56" s="748"/>
      <c r="AJ56" s="749"/>
      <c r="AK56" s="819"/>
      <c r="AL56" s="817"/>
      <c r="AM56" s="817"/>
      <c r="AN56" s="817"/>
      <c r="AO56" s="817"/>
      <c r="AP56" s="817"/>
      <c r="AQ56" s="817"/>
      <c r="AR56" s="817"/>
      <c r="AS56" s="817"/>
      <c r="AT56" s="817"/>
      <c r="AU56" s="817"/>
      <c r="AV56" s="817"/>
      <c r="AW56" s="817"/>
      <c r="AX56" s="817"/>
      <c r="AY56" s="817"/>
      <c r="AZ56" s="820"/>
      <c r="BA56" s="820"/>
      <c r="BB56" s="820"/>
      <c r="BC56" s="820"/>
      <c r="BD56" s="820"/>
      <c r="BE56" s="811"/>
      <c r="BF56" s="811"/>
      <c r="BG56" s="811"/>
      <c r="BH56" s="811"/>
      <c r="BI56" s="812"/>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7"/>
      <c r="DW56" s="768"/>
      <c r="DX56" s="768"/>
      <c r="DY56" s="768"/>
      <c r="DZ56" s="769"/>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6"/>
      <c r="R57" s="817"/>
      <c r="S57" s="817"/>
      <c r="T57" s="817"/>
      <c r="U57" s="817"/>
      <c r="V57" s="817"/>
      <c r="W57" s="817"/>
      <c r="X57" s="817"/>
      <c r="Y57" s="817"/>
      <c r="Z57" s="817"/>
      <c r="AA57" s="817"/>
      <c r="AB57" s="817"/>
      <c r="AC57" s="817"/>
      <c r="AD57" s="817"/>
      <c r="AE57" s="818"/>
      <c r="AF57" s="747"/>
      <c r="AG57" s="748"/>
      <c r="AH57" s="748"/>
      <c r="AI57" s="748"/>
      <c r="AJ57" s="749"/>
      <c r="AK57" s="819"/>
      <c r="AL57" s="817"/>
      <c r="AM57" s="817"/>
      <c r="AN57" s="817"/>
      <c r="AO57" s="817"/>
      <c r="AP57" s="817"/>
      <c r="AQ57" s="817"/>
      <c r="AR57" s="817"/>
      <c r="AS57" s="817"/>
      <c r="AT57" s="817"/>
      <c r="AU57" s="817"/>
      <c r="AV57" s="817"/>
      <c r="AW57" s="817"/>
      <c r="AX57" s="817"/>
      <c r="AY57" s="817"/>
      <c r="AZ57" s="820"/>
      <c r="BA57" s="820"/>
      <c r="BB57" s="820"/>
      <c r="BC57" s="820"/>
      <c r="BD57" s="820"/>
      <c r="BE57" s="811"/>
      <c r="BF57" s="811"/>
      <c r="BG57" s="811"/>
      <c r="BH57" s="811"/>
      <c r="BI57" s="812"/>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7"/>
      <c r="DW57" s="768"/>
      <c r="DX57" s="768"/>
      <c r="DY57" s="768"/>
      <c r="DZ57" s="769"/>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6"/>
      <c r="R58" s="817"/>
      <c r="S58" s="817"/>
      <c r="T58" s="817"/>
      <c r="U58" s="817"/>
      <c r="V58" s="817"/>
      <c r="W58" s="817"/>
      <c r="X58" s="817"/>
      <c r="Y58" s="817"/>
      <c r="Z58" s="817"/>
      <c r="AA58" s="817"/>
      <c r="AB58" s="817"/>
      <c r="AC58" s="817"/>
      <c r="AD58" s="817"/>
      <c r="AE58" s="818"/>
      <c r="AF58" s="747"/>
      <c r="AG58" s="748"/>
      <c r="AH58" s="748"/>
      <c r="AI58" s="748"/>
      <c r="AJ58" s="749"/>
      <c r="AK58" s="819"/>
      <c r="AL58" s="817"/>
      <c r="AM58" s="817"/>
      <c r="AN58" s="817"/>
      <c r="AO58" s="817"/>
      <c r="AP58" s="817"/>
      <c r="AQ58" s="817"/>
      <c r="AR58" s="817"/>
      <c r="AS58" s="817"/>
      <c r="AT58" s="817"/>
      <c r="AU58" s="817"/>
      <c r="AV58" s="817"/>
      <c r="AW58" s="817"/>
      <c r="AX58" s="817"/>
      <c r="AY58" s="817"/>
      <c r="AZ58" s="820"/>
      <c r="BA58" s="820"/>
      <c r="BB58" s="820"/>
      <c r="BC58" s="820"/>
      <c r="BD58" s="820"/>
      <c r="BE58" s="811"/>
      <c r="BF58" s="811"/>
      <c r="BG58" s="811"/>
      <c r="BH58" s="811"/>
      <c r="BI58" s="812"/>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7"/>
      <c r="DW58" s="768"/>
      <c r="DX58" s="768"/>
      <c r="DY58" s="768"/>
      <c r="DZ58" s="769"/>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6"/>
      <c r="R59" s="817"/>
      <c r="S59" s="817"/>
      <c r="T59" s="817"/>
      <c r="U59" s="817"/>
      <c r="V59" s="817"/>
      <c r="W59" s="817"/>
      <c r="X59" s="817"/>
      <c r="Y59" s="817"/>
      <c r="Z59" s="817"/>
      <c r="AA59" s="817"/>
      <c r="AB59" s="817"/>
      <c r="AC59" s="817"/>
      <c r="AD59" s="817"/>
      <c r="AE59" s="818"/>
      <c r="AF59" s="747"/>
      <c r="AG59" s="748"/>
      <c r="AH59" s="748"/>
      <c r="AI59" s="748"/>
      <c r="AJ59" s="749"/>
      <c r="AK59" s="819"/>
      <c r="AL59" s="817"/>
      <c r="AM59" s="817"/>
      <c r="AN59" s="817"/>
      <c r="AO59" s="817"/>
      <c r="AP59" s="817"/>
      <c r="AQ59" s="817"/>
      <c r="AR59" s="817"/>
      <c r="AS59" s="817"/>
      <c r="AT59" s="817"/>
      <c r="AU59" s="817"/>
      <c r="AV59" s="817"/>
      <c r="AW59" s="817"/>
      <c r="AX59" s="817"/>
      <c r="AY59" s="817"/>
      <c r="AZ59" s="820"/>
      <c r="BA59" s="820"/>
      <c r="BB59" s="820"/>
      <c r="BC59" s="820"/>
      <c r="BD59" s="820"/>
      <c r="BE59" s="811"/>
      <c r="BF59" s="811"/>
      <c r="BG59" s="811"/>
      <c r="BH59" s="811"/>
      <c r="BI59" s="812"/>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7"/>
      <c r="DW59" s="768"/>
      <c r="DX59" s="768"/>
      <c r="DY59" s="768"/>
      <c r="DZ59" s="769"/>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6"/>
      <c r="R60" s="817"/>
      <c r="S60" s="817"/>
      <c r="T60" s="817"/>
      <c r="U60" s="817"/>
      <c r="V60" s="817"/>
      <c r="W60" s="817"/>
      <c r="X60" s="817"/>
      <c r="Y60" s="817"/>
      <c r="Z60" s="817"/>
      <c r="AA60" s="817"/>
      <c r="AB60" s="817"/>
      <c r="AC60" s="817"/>
      <c r="AD60" s="817"/>
      <c r="AE60" s="818"/>
      <c r="AF60" s="747"/>
      <c r="AG60" s="748"/>
      <c r="AH60" s="748"/>
      <c r="AI60" s="748"/>
      <c r="AJ60" s="749"/>
      <c r="AK60" s="819"/>
      <c r="AL60" s="817"/>
      <c r="AM60" s="817"/>
      <c r="AN60" s="817"/>
      <c r="AO60" s="817"/>
      <c r="AP60" s="817"/>
      <c r="AQ60" s="817"/>
      <c r="AR60" s="817"/>
      <c r="AS60" s="817"/>
      <c r="AT60" s="817"/>
      <c r="AU60" s="817"/>
      <c r="AV60" s="817"/>
      <c r="AW60" s="817"/>
      <c r="AX60" s="817"/>
      <c r="AY60" s="817"/>
      <c r="AZ60" s="820"/>
      <c r="BA60" s="820"/>
      <c r="BB60" s="820"/>
      <c r="BC60" s="820"/>
      <c r="BD60" s="820"/>
      <c r="BE60" s="811"/>
      <c r="BF60" s="811"/>
      <c r="BG60" s="811"/>
      <c r="BH60" s="811"/>
      <c r="BI60" s="812"/>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7"/>
      <c r="DW60" s="768"/>
      <c r="DX60" s="768"/>
      <c r="DY60" s="768"/>
      <c r="DZ60" s="769"/>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6"/>
      <c r="R61" s="817"/>
      <c r="S61" s="817"/>
      <c r="T61" s="817"/>
      <c r="U61" s="817"/>
      <c r="V61" s="817"/>
      <c r="W61" s="817"/>
      <c r="X61" s="817"/>
      <c r="Y61" s="817"/>
      <c r="Z61" s="817"/>
      <c r="AA61" s="817"/>
      <c r="AB61" s="817"/>
      <c r="AC61" s="817"/>
      <c r="AD61" s="817"/>
      <c r="AE61" s="818"/>
      <c r="AF61" s="747"/>
      <c r="AG61" s="748"/>
      <c r="AH61" s="748"/>
      <c r="AI61" s="748"/>
      <c r="AJ61" s="749"/>
      <c r="AK61" s="819"/>
      <c r="AL61" s="817"/>
      <c r="AM61" s="817"/>
      <c r="AN61" s="817"/>
      <c r="AO61" s="817"/>
      <c r="AP61" s="817"/>
      <c r="AQ61" s="817"/>
      <c r="AR61" s="817"/>
      <c r="AS61" s="817"/>
      <c r="AT61" s="817"/>
      <c r="AU61" s="817"/>
      <c r="AV61" s="817"/>
      <c r="AW61" s="817"/>
      <c r="AX61" s="817"/>
      <c r="AY61" s="817"/>
      <c r="AZ61" s="820"/>
      <c r="BA61" s="820"/>
      <c r="BB61" s="820"/>
      <c r="BC61" s="820"/>
      <c r="BD61" s="820"/>
      <c r="BE61" s="811"/>
      <c r="BF61" s="811"/>
      <c r="BG61" s="811"/>
      <c r="BH61" s="811"/>
      <c r="BI61" s="812"/>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7"/>
      <c r="DW61" s="768"/>
      <c r="DX61" s="768"/>
      <c r="DY61" s="768"/>
      <c r="DZ61" s="769"/>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6"/>
      <c r="R62" s="817"/>
      <c r="S62" s="817"/>
      <c r="T62" s="817"/>
      <c r="U62" s="817"/>
      <c r="V62" s="817"/>
      <c r="W62" s="817"/>
      <c r="X62" s="817"/>
      <c r="Y62" s="817"/>
      <c r="Z62" s="817"/>
      <c r="AA62" s="817"/>
      <c r="AB62" s="817"/>
      <c r="AC62" s="817"/>
      <c r="AD62" s="817"/>
      <c r="AE62" s="818"/>
      <c r="AF62" s="747"/>
      <c r="AG62" s="748"/>
      <c r="AH62" s="748"/>
      <c r="AI62" s="748"/>
      <c r="AJ62" s="749"/>
      <c r="AK62" s="819"/>
      <c r="AL62" s="817"/>
      <c r="AM62" s="817"/>
      <c r="AN62" s="817"/>
      <c r="AO62" s="817"/>
      <c r="AP62" s="817"/>
      <c r="AQ62" s="817"/>
      <c r="AR62" s="817"/>
      <c r="AS62" s="817"/>
      <c r="AT62" s="817"/>
      <c r="AU62" s="817"/>
      <c r="AV62" s="817"/>
      <c r="AW62" s="817"/>
      <c r="AX62" s="817"/>
      <c r="AY62" s="817"/>
      <c r="AZ62" s="820"/>
      <c r="BA62" s="820"/>
      <c r="BB62" s="820"/>
      <c r="BC62" s="820"/>
      <c r="BD62" s="820"/>
      <c r="BE62" s="811"/>
      <c r="BF62" s="811"/>
      <c r="BG62" s="811"/>
      <c r="BH62" s="811"/>
      <c r="BI62" s="812"/>
      <c r="BJ62" s="828" t="s">
        <v>385</v>
      </c>
      <c r="BK62" s="789"/>
      <c r="BL62" s="789"/>
      <c r="BM62" s="789"/>
      <c r="BN62" s="790"/>
      <c r="BO62" s="216"/>
      <c r="BP62" s="216"/>
      <c r="BQ62" s="213">
        <v>56</v>
      </c>
      <c r="BR62" s="214"/>
      <c r="BS62" s="754"/>
      <c r="BT62" s="755"/>
      <c r="BU62" s="755"/>
      <c r="BV62" s="755"/>
      <c r="BW62" s="755"/>
      <c r="BX62" s="755"/>
      <c r="BY62" s="755"/>
      <c r="BZ62" s="755"/>
      <c r="CA62" s="755"/>
      <c r="CB62" s="755"/>
      <c r="CC62" s="755"/>
      <c r="CD62" s="755"/>
      <c r="CE62" s="755"/>
      <c r="CF62" s="755"/>
      <c r="CG62" s="756"/>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7"/>
      <c r="DW62" s="768"/>
      <c r="DX62" s="768"/>
      <c r="DY62" s="768"/>
      <c r="DZ62" s="769"/>
      <c r="EA62" s="197"/>
    </row>
    <row r="63" spans="1:131" s="198" customFormat="1" ht="26.25" customHeight="1" thickBot="1">
      <c r="A63" s="215" t="s">
        <v>368</v>
      </c>
      <c r="B63" s="773" t="s">
        <v>386</v>
      </c>
      <c r="C63" s="774"/>
      <c r="D63" s="774"/>
      <c r="E63" s="774"/>
      <c r="F63" s="774"/>
      <c r="G63" s="774"/>
      <c r="H63" s="774"/>
      <c r="I63" s="774"/>
      <c r="J63" s="774"/>
      <c r="K63" s="774"/>
      <c r="L63" s="774"/>
      <c r="M63" s="774"/>
      <c r="N63" s="774"/>
      <c r="O63" s="774"/>
      <c r="P63" s="775"/>
      <c r="Q63" s="821"/>
      <c r="R63" s="822"/>
      <c r="S63" s="822"/>
      <c r="T63" s="822"/>
      <c r="U63" s="822"/>
      <c r="V63" s="822"/>
      <c r="W63" s="822"/>
      <c r="X63" s="822"/>
      <c r="Y63" s="822"/>
      <c r="Z63" s="822"/>
      <c r="AA63" s="822"/>
      <c r="AB63" s="822"/>
      <c r="AC63" s="822"/>
      <c r="AD63" s="822"/>
      <c r="AE63" s="823"/>
      <c r="AF63" s="824">
        <v>2631</v>
      </c>
      <c r="AG63" s="825"/>
      <c r="AH63" s="825"/>
      <c r="AI63" s="825"/>
      <c r="AJ63" s="826"/>
      <c r="AK63" s="827"/>
      <c r="AL63" s="822"/>
      <c r="AM63" s="822"/>
      <c r="AN63" s="822"/>
      <c r="AO63" s="822"/>
      <c r="AP63" s="825">
        <v>150</v>
      </c>
      <c r="AQ63" s="825"/>
      <c r="AR63" s="825"/>
      <c r="AS63" s="825"/>
      <c r="AT63" s="825"/>
      <c r="AU63" s="825">
        <v>0</v>
      </c>
      <c r="AV63" s="825"/>
      <c r="AW63" s="825"/>
      <c r="AX63" s="825"/>
      <c r="AY63" s="825"/>
      <c r="AZ63" s="829"/>
      <c r="BA63" s="829"/>
      <c r="BB63" s="829"/>
      <c r="BC63" s="829"/>
      <c r="BD63" s="829"/>
      <c r="BE63" s="830"/>
      <c r="BF63" s="830"/>
      <c r="BG63" s="830"/>
      <c r="BH63" s="830"/>
      <c r="BI63" s="831"/>
      <c r="BJ63" s="832" t="s">
        <v>112</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7"/>
      <c r="DW63" s="768"/>
      <c r="DX63" s="768"/>
      <c r="DY63" s="768"/>
      <c r="DZ63" s="76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7"/>
      <c r="DW64" s="768"/>
      <c r="DX64" s="768"/>
      <c r="DY64" s="768"/>
      <c r="DZ64" s="769"/>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7"/>
      <c r="DW65" s="768"/>
      <c r="DX65" s="768"/>
      <c r="DY65" s="768"/>
      <c r="DZ65" s="769"/>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5" t="s">
        <v>375</v>
      </c>
      <c r="AG66" s="796"/>
      <c r="AH66" s="796"/>
      <c r="AI66" s="796"/>
      <c r="AJ66" s="836"/>
      <c r="AK66" s="703" t="s">
        <v>376</v>
      </c>
      <c r="AL66" s="727"/>
      <c r="AM66" s="727"/>
      <c r="AN66" s="727"/>
      <c r="AO66" s="728"/>
      <c r="AP66" s="703" t="s">
        <v>377</v>
      </c>
      <c r="AQ66" s="704"/>
      <c r="AR66" s="704"/>
      <c r="AS66" s="704"/>
      <c r="AT66" s="705"/>
      <c r="AU66" s="703" t="s">
        <v>389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7"/>
      <c r="AG67" s="799"/>
      <c r="AH67" s="799"/>
      <c r="AI67" s="799"/>
      <c r="AJ67" s="838"/>
      <c r="AK67" s="839"/>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c r="A68" s="209">
        <v>1</v>
      </c>
      <c r="B68" s="852" t="s">
        <v>529</v>
      </c>
      <c r="C68" s="853"/>
      <c r="D68" s="853"/>
      <c r="E68" s="853"/>
      <c r="F68" s="853"/>
      <c r="G68" s="853"/>
      <c r="H68" s="853"/>
      <c r="I68" s="853"/>
      <c r="J68" s="853"/>
      <c r="K68" s="853"/>
      <c r="L68" s="853"/>
      <c r="M68" s="853"/>
      <c r="N68" s="853"/>
      <c r="O68" s="853"/>
      <c r="P68" s="854"/>
      <c r="Q68" s="855">
        <v>918</v>
      </c>
      <c r="R68" s="849"/>
      <c r="S68" s="849"/>
      <c r="T68" s="849"/>
      <c r="U68" s="849"/>
      <c r="V68" s="849">
        <v>885</v>
      </c>
      <c r="W68" s="849"/>
      <c r="X68" s="849"/>
      <c r="Y68" s="849"/>
      <c r="Z68" s="849"/>
      <c r="AA68" s="849">
        <v>33</v>
      </c>
      <c r="AB68" s="849"/>
      <c r="AC68" s="849"/>
      <c r="AD68" s="849"/>
      <c r="AE68" s="849"/>
      <c r="AF68" s="849">
        <v>33</v>
      </c>
      <c r="AG68" s="849"/>
      <c r="AH68" s="849"/>
      <c r="AI68" s="849"/>
      <c r="AJ68" s="849"/>
      <c r="AK68" s="849">
        <v>0</v>
      </c>
      <c r="AL68" s="849"/>
      <c r="AM68" s="849"/>
      <c r="AN68" s="849"/>
      <c r="AO68" s="849"/>
      <c r="AP68" s="849">
        <v>0</v>
      </c>
      <c r="AQ68" s="849"/>
      <c r="AR68" s="849"/>
      <c r="AS68" s="849"/>
      <c r="AT68" s="849"/>
      <c r="AU68" s="849">
        <v>0</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c r="A69" s="212">
        <v>2</v>
      </c>
      <c r="B69" s="852" t="s">
        <v>530</v>
      </c>
      <c r="C69" s="853"/>
      <c r="D69" s="853"/>
      <c r="E69" s="853"/>
      <c r="F69" s="853"/>
      <c r="G69" s="853"/>
      <c r="H69" s="853"/>
      <c r="I69" s="853"/>
      <c r="J69" s="853"/>
      <c r="K69" s="853"/>
      <c r="L69" s="853"/>
      <c r="M69" s="853"/>
      <c r="N69" s="853"/>
      <c r="O69" s="853"/>
      <c r="P69" s="854"/>
      <c r="Q69" s="856">
        <v>27127</v>
      </c>
      <c r="R69" s="814"/>
      <c r="S69" s="814"/>
      <c r="T69" s="814"/>
      <c r="U69" s="814"/>
      <c r="V69" s="814">
        <v>26257</v>
      </c>
      <c r="W69" s="814"/>
      <c r="X69" s="814"/>
      <c r="Y69" s="814"/>
      <c r="Z69" s="814"/>
      <c r="AA69" s="814">
        <v>870</v>
      </c>
      <c r="AB69" s="814"/>
      <c r="AC69" s="814"/>
      <c r="AD69" s="814"/>
      <c r="AE69" s="814"/>
      <c r="AF69" s="814">
        <v>870</v>
      </c>
      <c r="AG69" s="814"/>
      <c r="AH69" s="814"/>
      <c r="AI69" s="814"/>
      <c r="AJ69" s="814"/>
      <c r="AK69" s="814">
        <v>0</v>
      </c>
      <c r="AL69" s="814"/>
      <c r="AM69" s="814"/>
      <c r="AN69" s="814"/>
      <c r="AO69" s="814"/>
      <c r="AP69" s="814">
        <v>0</v>
      </c>
      <c r="AQ69" s="814"/>
      <c r="AR69" s="814"/>
      <c r="AS69" s="814"/>
      <c r="AT69" s="814"/>
      <c r="AU69" s="814">
        <v>0</v>
      </c>
      <c r="AV69" s="814"/>
      <c r="AW69" s="814"/>
      <c r="AX69" s="814"/>
      <c r="AY69" s="814"/>
      <c r="AZ69" s="857"/>
      <c r="BA69" s="857"/>
      <c r="BB69" s="857"/>
      <c r="BC69" s="857"/>
      <c r="BD69" s="858"/>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2" t="s">
        <v>531</v>
      </c>
      <c r="C70" s="853"/>
      <c r="D70" s="853"/>
      <c r="E70" s="853"/>
      <c r="F70" s="853"/>
      <c r="G70" s="853"/>
      <c r="H70" s="853"/>
      <c r="I70" s="853"/>
      <c r="J70" s="853"/>
      <c r="K70" s="853"/>
      <c r="L70" s="853"/>
      <c r="M70" s="853"/>
      <c r="N70" s="853"/>
      <c r="O70" s="853"/>
      <c r="P70" s="854"/>
      <c r="Q70" s="856">
        <v>257</v>
      </c>
      <c r="R70" s="814"/>
      <c r="S70" s="814"/>
      <c r="T70" s="814"/>
      <c r="U70" s="814"/>
      <c r="V70" s="814">
        <v>240</v>
      </c>
      <c r="W70" s="814"/>
      <c r="X70" s="814"/>
      <c r="Y70" s="814"/>
      <c r="Z70" s="814"/>
      <c r="AA70" s="814">
        <v>17</v>
      </c>
      <c r="AB70" s="814"/>
      <c r="AC70" s="814"/>
      <c r="AD70" s="814"/>
      <c r="AE70" s="814"/>
      <c r="AF70" s="814">
        <v>17</v>
      </c>
      <c r="AG70" s="814"/>
      <c r="AH70" s="814"/>
      <c r="AI70" s="814"/>
      <c r="AJ70" s="814"/>
      <c r="AK70" s="814">
        <v>0</v>
      </c>
      <c r="AL70" s="814"/>
      <c r="AM70" s="814"/>
      <c r="AN70" s="814"/>
      <c r="AO70" s="814"/>
      <c r="AP70" s="814">
        <v>0</v>
      </c>
      <c r="AQ70" s="814"/>
      <c r="AR70" s="814"/>
      <c r="AS70" s="814"/>
      <c r="AT70" s="814"/>
      <c r="AU70" s="814">
        <v>0</v>
      </c>
      <c r="AV70" s="814"/>
      <c r="AW70" s="814"/>
      <c r="AX70" s="814"/>
      <c r="AY70" s="814"/>
      <c r="AZ70" s="857"/>
      <c r="BA70" s="857"/>
      <c r="BB70" s="857"/>
      <c r="BC70" s="857"/>
      <c r="BD70" s="858"/>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2" t="s">
        <v>532</v>
      </c>
      <c r="C71" s="853"/>
      <c r="D71" s="853"/>
      <c r="E71" s="853"/>
      <c r="F71" s="853"/>
      <c r="G71" s="853"/>
      <c r="H71" s="853"/>
      <c r="I71" s="853"/>
      <c r="J71" s="853"/>
      <c r="K71" s="853"/>
      <c r="L71" s="853"/>
      <c r="M71" s="853"/>
      <c r="N71" s="853"/>
      <c r="O71" s="853"/>
      <c r="P71" s="854"/>
      <c r="Q71" s="856">
        <v>131418</v>
      </c>
      <c r="R71" s="814"/>
      <c r="S71" s="814"/>
      <c r="T71" s="814"/>
      <c r="U71" s="814"/>
      <c r="V71" s="814">
        <v>127699</v>
      </c>
      <c r="W71" s="814"/>
      <c r="X71" s="814"/>
      <c r="Y71" s="814"/>
      <c r="Z71" s="814"/>
      <c r="AA71" s="814">
        <v>3719</v>
      </c>
      <c r="AB71" s="814"/>
      <c r="AC71" s="814"/>
      <c r="AD71" s="814"/>
      <c r="AE71" s="814"/>
      <c r="AF71" s="814">
        <v>3719</v>
      </c>
      <c r="AG71" s="814"/>
      <c r="AH71" s="814"/>
      <c r="AI71" s="814"/>
      <c r="AJ71" s="814"/>
      <c r="AK71" s="814">
        <v>18</v>
      </c>
      <c r="AL71" s="814"/>
      <c r="AM71" s="814"/>
      <c r="AN71" s="814"/>
      <c r="AO71" s="814"/>
      <c r="AP71" s="814">
        <v>0</v>
      </c>
      <c r="AQ71" s="814"/>
      <c r="AR71" s="814"/>
      <c r="AS71" s="814"/>
      <c r="AT71" s="814"/>
      <c r="AU71" s="814">
        <v>0</v>
      </c>
      <c r="AV71" s="814"/>
      <c r="AW71" s="814"/>
      <c r="AX71" s="814"/>
      <c r="AY71" s="814"/>
      <c r="AZ71" s="857"/>
      <c r="BA71" s="857"/>
      <c r="BB71" s="857"/>
      <c r="BC71" s="857"/>
      <c r="BD71" s="858"/>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2" t="s">
        <v>533</v>
      </c>
      <c r="C72" s="853"/>
      <c r="D72" s="853"/>
      <c r="E72" s="853"/>
      <c r="F72" s="853"/>
      <c r="G72" s="853"/>
      <c r="H72" s="853"/>
      <c r="I72" s="853"/>
      <c r="J72" s="853"/>
      <c r="K72" s="853"/>
      <c r="L72" s="853"/>
      <c r="M72" s="853"/>
      <c r="N72" s="853"/>
      <c r="O72" s="853"/>
      <c r="P72" s="854"/>
      <c r="Q72" s="856">
        <v>14</v>
      </c>
      <c r="R72" s="814"/>
      <c r="S72" s="814"/>
      <c r="T72" s="814"/>
      <c r="U72" s="814"/>
      <c r="V72" s="814">
        <v>11</v>
      </c>
      <c r="W72" s="814"/>
      <c r="X72" s="814"/>
      <c r="Y72" s="814"/>
      <c r="Z72" s="814"/>
      <c r="AA72" s="814">
        <v>3</v>
      </c>
      <c r="AB72" s="814"/>
      <c r="AC72" s="814"/>
      <c r="AD72" s="814"/>
      <c r="AE72" s="814"/>
      <c r="AF72" s="814">
        <v>3</v>
      </c>
      <c r="AG72" s="814"/>
      <c r="AH72" s="814"/>
      <c r="AI72" s="814"/>
      <c r="AJ72" s="814"/>
      <c r="AK72" s="814">
        <v>0</v>
      </c>
      <c r="AL72" s="814"/>
      <c r="AM72" s="814"/>
      <c r="AN72" s="814"/>
      <c r="AO72" s="814"/>
      <c r="AP72" s="814">
        <v>0</v>
      </c>
      <c r="AQ72" s="814"/>
      <c r="AR72" s="814"/>
      <c r="AS72" s="814"/>
      <c r="AT72" s="814"/>
      <c r="AU72" s="814">
        <v>0</v>
      </c>
      <c r="AV72" s="814"/>
      <c r="AW72" s="814"/>
      <c r="AX72" s="814"/>
      <c r="AY72" s="814"/>
      <c r="AZ72" s="857"/>
      <c r="BA72" s="857"/>
      <c r="BB72" s="857"/>
      <c r="BC72" s="857"/>
      <c r="BD72" s="858"/>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2" t="s">
        <v>534</v>
      </c>
      <c r="C73" s="853"/>
      <c r="D73" s="853"/>
      <c r="E73" s="853"/>
      <c r="F73" s="853"/>
      <c r="G73" s="853"/>
      <c r="H73" s="853"/>
      <c r="I73" s="853"/>
      <c r="J73" s="853"/>
      <c r="K73" s="853"/>
      <c r="L73" s="853"/>
      <c r="M73" s="853"/>
      <c r="N73" s="853"/>
      <c r="O73" s="853"/>
      <c r="P73" s="854"/>
      <c r="Q73" s="856">
        <v>15564</v>
      </c>
      <c r="R73" s="814"/>
      <c r="S73" s="814"/>
      <c r="T73" s="814"/>
      <c r="U73" s="814"/>
      <c r="V73" s="814">
        <v>14402</v>
      </c>
      <c r="W73" s="814"/>
      <c r="X73" s="814"/>
      <c r="Y73" s="814"/>
      <c r="Z73" s="814"/>
      <c r="AA73" s="814">
        <v>1162</v>
      </c>
      <c r="AB73" s="814"/>
      <c r="AC73" s="814"/>
      <c r="AD73" s="814"/>
      <c r="AE73" s="814"/>
      <c r="AF73" s="814">
        <v>1162</v>
      </c>
      <c r="AG73" s="814"/>
      <c r="AH73" s="814"/>
      <c r="AI73" s="814"/>
      <c r="AJ73" s="814"/>
      <c r="AK73" s="814">
        <v>0</v>
      </c>
      <c r="AL73" s="814"/>
      <c r="AM73" s="814"/>
      <c r="AN73" s="814"/>
      <c r="AO73" s="814"/>
      <c r="AP73" s="814">
        <v>0</v>
      </c>
      <c r="AQ73" s="814"/>
      <c r="AR73" s="814"/>
      <c r="AS73" s="814"/>
      <c r="AT73" s="814"/>
      <c r="AU73" s="814">
        <v>0</v>
      </c>
      <c r="AV73" s="814"/>
      <c r="AW73" s="814"/>
      <c r="AX73" s="814"/>
      <c r="AY73" s="814"/>
      <c r="AZ73" s="857"/>
      <c r="BA73" s="857"/>
      <c r="BB73" s="857"/>
      <c r="BC73" s="857"/>
      <c r="BD73" s="858"/>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2" t="s">
        <v>535</v>
      </c>
      <c r="C74" s="853"/>
      <c r="D74" s="853"/>
      <c r="E74" s="853"/>
      <c r="F74" s="853"/>
      <c r="G74" s="853"/>
      <c r="H74" s="853"/>
      <c r="I74" s="853"/>
      <c r="J74" s="853"/>
      <c r="K74" s="853"/>
      <c r="L74" s="853"/>
      <c r="M74" s="853"/>
      <c r="N74" s="853"/>
      <c r="O74" s="853"/>
      <c r="P74" s="854"/>
      <c r="Q74" s="856">
        <v>250</v>
      </c>
      <c r="R74" s="814"/>
      <c r="S74" s="814"/>
      <c r="T74" s="814"/>
      <c r="U74" s="814"/>
      <c r="V74" s="814">
        <v>239</v>
      </c>
      <c r="W74" s="814"/>
      <c r="X74" s="814"/>
      <c r="Y74" s="814"/>
      <c r="Z74" s="814"/>
      <c r="AA74" s="814">
        <v>11</v>
      </c>
      <c r="AB74" s="814"/>
      <c r="AC74" s="814"/>
      <c r="AD74" s="814"/>
      <c r="AE74" s="814"/>
      <c r="AF74" s="814">
        <v>0</v>
      </c>
      <c r="AG74" s="814"/>
      <c r="AH74" s="814"/>
      <c r="AI74" s="814"/>
      <c r="AJ74" s="814"/>
      <c r="AK74" s="814">
        <v>0</v>
      </c>
      <c r="AL74" s="814"/>
      <c r="AM74" s="814"/>
      <c r="AN74" s="814"/>
      <c r="AO74" s="814"/>
      <c r="AP74" s="814">
        <v>0</v>
      </c>
      <c r="AQ74" s="814"/>
      <c r="AR74" s="814"/>
      <c r="AS74" s="814"/>
      <c r="AT74" s="814"/>
      <c r="AU74" s="814">
        <v>0</v>
      </c>
      <c r="AV74" s="814"/>
      <c r="AW74" s="814"/>
      <c r="AX74" s="814"/>
      <c r="AY74" s="814"/>
      <c r="AZ74" s="857"/>
      <c r="BA74" s="857"/>
      <c r="BB74" s="857"/>
      <c r="BC74" s="857"/>
      <c r="BD74" s="858"/>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2" t="s">
        <v>536</v>
      </c>
      <c r="C75" s="853"/>
      <c r="D75" s="853"/>
      <c r="E75" s="853"/>
      <c r="F75" s="853"/>
      <c r="G75" s="853"/>
      <c r="H75" s="853"/>
      <c r="I75" s="853"/>
      <c r="J75" s="853"/>
      <c r="K75" s="853"/>
      <c r="L75" s="853"/>
      <c r="M75" s="853"/>
      <c r="N75" s="853"/>
      <c r="O75" s="853"/>
      <c r="P75" s="854"/>
      <c r="Q75" s="859">
        <v>2892</v>
      </c>
      <c r="R75" s="860"/>
      <c r="S75" s="860"/>
      <c r="T75" s="860"/>
      <c r="U75" s="813"/>
      <c r="V75" s="861">
        <v>2841</v>
      </c>
      <c r="W75" s="860"/>
      <c r="X75" s="860"/>
      <c r="Y75" s="860"/>
      <c r="Z75" s="813"/>
      <c r="AA75" s="861">
        <v>51</v>
      </c>
      <c r="AB75" s="860"/>
      <c r="AC75" s="860"/>
      <c r="AD75" s="860"/>
      <c r="AE75" s="813"/>
      <c r="AF75" s="861">
        <v>19</v>
      </c>
      <c r="AG75" s="860"/>
      <c r="AH75" s="860"/>
      <c r="AI75" s="860"/>
      <c r="AJ75" s="813"/>
      <c r="AK75" s="861">
        <v>10</v>
      </c>
      <c r="AL75" s="860"/>
      <c r="AM75" s="860"/>
      <c r="AN75" s="860"/>
      <c r="AO75" s="813"/>
      <c r="AP75" s="861">
        <v>349</v>
      </c>
      <c r="AQ75" s="860"/>
      <c r="AR75" s="860"/>
      <c r="AS75" s="860"/>
      <c r="AT75" s="813"/>
      <c r="AU75" s="861">
        <v>349</v>
      </c>
      <c r="AV75" s="860"/>
      <c r="AW75" s="860"/>
      <c r="AX75" s="860"/>
      <c r="AY75" s="813"/>
      <c r="AZ75" s="857"/>
      <c r="BA75" s="857"/>
      <c r="BB75" s="857"/>
      <c r="BC75" s="857"/>
      <c r="BD75" s="858"/>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2"/>
      <c r="C76" s="853"/>
      <c r="D76" s="853"/>
      <c r="E76" s="853"/>
      <c r="F76" s="853"/>
      <c r="G76" s="853"/>
      <c r="H76" s="853"/>
      <c r="I76" s="853"/>
      <c r="J76" s="853"/>
      <c r="K76" s="853"/>
      <c r="L76" s="853"/>
      <c r="M76" s="853"/>
      <c r="N76" s="853"/>
      <c r="O76" s="853"/>
      <c r="P76" s="854"/>
      <c r="Q76" s="859"/>
      <c r="R76" s="860"/>
      <c r="S76" s="860"/>
      <c r="T76" s="860"/>
      <c r="U76" s="813"/>
      <c r="V76" s="861"/>
      <c r="W76" s="860"/>
      <c r="X76" s="860"/>
      <c r="Y76" s="860"/>
      <c r="Z76" s="813"/>
      <c r="AA76" s="861"/>
      <c r="AB76" s="860"/>
      <c r="AC76" s="860"/>
      <c r="AD76" s="860"/>
      <c r="AE76" s="813"/>
      <c r="AF76" s="861"/>
      <c r="AG76" s="860"/>
      <c r="AH76" s="860"/>
      <c r="AI76" s="860"/>
      <c r="AJ76" s="813"/>
      <c r="AK76" s="861"/>
      <c r="AL76" s="860"/>
      <c r="AM76" s="860"/>
      <c r="AN76" s="860"/>
      <c r="AO76" s="813"/>
      <c r="AP76" s="861"/>
      <c r="AQ76" s="860"/>
      <c r="AR76" s="860"/>
      <c r="AS76" s="860"/>
      <c r="AT76" s="813"/>
      <c r="AU76" s="861"/>
      <c r="AV76" s="860"/>
      <c r="AW76" s="860"/>
      <c r="AX76" s="860"/>
      <c r="AY76" s="813"/>
      <c r="AZ76" s="857"/>
      <c r="BA76" s="857"/>
      <c r="BB76" s="857"/>
      <c r="BC76" s="857"/>
      <c r="BD76" s="858"/>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2"/>
      <c r="C77" s="853"/>
      <c r="D77" s="853"/>
      <c r="E77" s="853"/>
      <c r="F77" s="853"/>
      <c r="G77" s="853"/>
      <c r="H77" s="853"/>
      <c r="I77" s="853"/>
      <c r="J77" s="853"/>
      <c r="K77" s="853"/>
      <c r="L77" s="853"/>
      <c r="M77" s="853"/>
      <c r="N77" s="853"/>
      <c r="O77" s="853"/>
      <c r="P77" s="854"/>
      <c r="Q77" s="859"/>
      <c r="R77" s="860"/>
      <c r="S77" s="860"/>
      <c r="T77" s="860"/>
      <c r="U77" s="813"/>
      <c r="V77" s="861"/>
      <c r="W77" s="860"/>
      <c r="X77" s="860"/>
      <c r="Y77" s="860"/>
      <c r="Z77" s="813"/>
      <c r="AA77" s="861"/>
      <c r="AB77" s="860"/>
      <c r="AC77" s="860"/>
      <c r="AD77" s="860"/>
      <c r="AE77" s="813"/>
      <c r="AF77" s="861"/>
      <c r="AG77" s="860"/>
      <c r="AH77" s="860"/>
      <c r="AI77" s="860"/>
      <c r="AJ77" s="813"/>
      <c r="AK77" s="861"/>
      <c r="AL77" s="860"/>
      <c r="AM77" s="860"/>
      <c r="AN77" s="860"/>
      <c r="AO77" s="813"/>
      <c r="AP77" s="861"/>
      <c r="AQ77" s="860"/>
      <c r="AR77" s="860"/>
      <c r="AS77" s="860"/>
      <c r="AT77" s="813"/>
      <c r="AU77" s="861"/>
      <c r="AV77" s="860"/>
      <c r="AW77" s="860"/>
      <c r="AX77" s="860"/>
      <c r="AY77" s="813"/>
      <c r="AZ77" s="857"/>
      <c r="BA77" s="857"/>
      <c r="BB77" s="857"/>
      <c r="BC77" s="857"/>
      <c r="BD77" s="858"/>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2"/>
      <c r="C78" s="853"/>
      <c r="D78" s="853"/>
      <c r="E78" s="853"/>
      <c r="F78" s="853"/>
      <c r="G78" s="853"/>
      <c r="H78" s="853"/>
      <c r="I78" s="853"/>
      <c r="J78" s="853"/>
      <c r="K78" s="853"/>
      <c r="L78" s="853"/>
      <c r="M78" s="853"/>
      <c r="N78" s="853"/>
      <c r="O78" s="853"/>
      <c r="P78" s="854"/>
      <c r="Q78" s="856"/>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57"/>
      <c r="BA78" s="857"/>
      <c r="BB78" s="857"/>
      <c r="BC78" s="857"/>
      <c r="BD78" s="858"/>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2"/>
      <c r="C79" s="853"/>
      <c r="D79" s="853"/>
      <c r="E79" s="853"/>
      <c r="F79" s="853"/>
      <c r="G79" s="853"/>
      <c r="H79" s="853"/>
      <c r="I79" s="853"/>
      <c r="J79" s="853"/>
      <c r="K79" s="853"/>
      <c r="L79" s="853"/>
      <c r="M79" s="853"/>
      <c r="N79" s="853"/>
      <c r="O79" s="853"/>
      <c r="P79" s="854"/>
      <c r="Q79" s="856"/>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57"/>
      <c r="BA79" s="857"/>
      <c r="BB79" s="857"/>
      <c r="BC79" s="857"/>
      <c r="BD79" s="858"/>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2"/>
      <c r="C80" s="853"/>
      <c r="D80" s="853"/>
      <c r="E80" s="853"/>
      <c r="F80" s="853"/>
      <c r="G80" s="853"/>
      <c r="H80" s="853"/>
      <c r="I80" s="853"/>
      <c r="J80" s="853"/>
      <c r="K80" s="853"/>
      <c r="L80" s="853"/>
      <c r="M80" s="853"/>
      <c r="N80" s="853"/>
      <c r="O80" s="853"/>
      <c r="P80" s="854"/>
      <c r="Q80" s="856"/>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57"/>
      <c r="BA80" s="857"/>
      <c r="BB80" s="857"/>
      <c r="BC80" s="857"/>
      <c r="BD80" s="858"/>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2"/>
      <c r="C81" s="853"/>
      <c r="D81" s="853"/>
      <c r="E81" s="853"/>
      <c r="F81" s="853"/>
      <c r="G81" s="853"/>
      <c r="H81" s="853"/>
      <c r="I81" s="853"/>
      <c r="J81" s="853"/>
      <c r="K81" s="853"/>
      <c r="L81" s="853"/>
      <c r="M81" s="853"/>
      <c r="N81" s="853"/>
      <c r="O81" s="853"/>
      <c r="P81" s="854"/>
      <c r="Q81" s="856"/>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57"/>
      <c r="BA81" s="857"/>
      <c r="BB81" s="857"/>
      <c r="BC81" s="857"/>
      <c r="BD81" s="858"/>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2"/>
      <c r="C82" s="853"/>
      <c r="D82" s="853"/>
      <c r="E82" s="853"/>
      <c r="F82" s="853"/>
      <c r="G82" s="853"/>
      <c r="H82" s="853"/>
      <c r="I82" s="853"/>
      <c r="J82" s="853"/>
      <c r="K82" s="853"/>
      <c r="L82" s="853"/>
      <c r="M82" s="853"/>
      <c r="N82" s="853"/>
      <c r="O82" s="853"/>
      <c r="P82" s="854"/>
      <c r="Q82" s="856"/>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57"/>
      <c r="BA82" s="857"/>
      <c r="BB82" s="857"/>
      <c r="BC82" s="857"/>
      <c r="BD82" s="858"/>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2"/>
      <c r="C83" s="853"/>
      <c r="D83" s="853"/>
      <c r="E83" s="853"/>
      <c r="F83" s="853"/>
      <c r="G83" s="853"/>
      <c r="H83" s="853"/>
      <c r="I83" s="853"/>
      <c r="J83" s="853"/>
      <c r="K83" s="853"/>
      <c r="L83" s="853"/>
      <c r="M83" s="853"/>
      <c r="N83" s="853"/>
      <c r="O83" s="853"/>
      <c r="P83" s="854"/>
      <c r="Q83" s="856"/>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57"/>
      <c r="BA83" s="857"/>
      <c r="BB83" s="857"/>
      <c r="BC83" s="857"/>
      <c r="BD83" s="858"/>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2"/>
      <c r="C84" s="853"/>
      <c r="D84" s="853"/>
      <c r="E84" s="853"/>
      <c r="F84" s="853"/>
      <c r="G84" s="853"/>
      <c r="H84" s="853"/>
      <c r="I84" s="853"/>
      <c r="J84" s="853"/>
      <c r="K84" s="853"/>
      <c r="L84" s="853"/>
      <c r="M84" s="853"/>
      <c r="N84" s="853"/>
      <c r="O84" s="853"/>
      <c r="P84" s="854"/>
      <c r="Q84" s="856"/>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57"/>
      <c r="BA84" s="857"/>
      <c r="BB84" s="857"/>
      <c r="BC84" s="857"/>
      <c r="BD84" s="858"/>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2"/>
      <c r="C85" s="853"/>
      <c r="D85" s="853"/>
      <c r="E85" s="853"/>
      <c r="F85" s="853"/>
      <c r="G85" s="853"/>
      <c r="H85" s="853"/>
      <c r="I85" s="853"/>
      <c r="J85" s="853"/>
      <c r="K85" s="853"/>
      <c r="L85" s="853"/>
      <c r="M85" s="853"/>
      <c r="N85" s="853"/>
      <c r="O85" s="853"/>
      <c r="P85" s="854"/>
      <c r="Q85" s="856"/>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57"/>
      <c r="BA85" s="857"/>
      <c r="BB85" s="857"/>
      <c r="BC85" s="857"/>
      <c r="BD85" s="858"/>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2"/>
      <c r="C86" s="853"/>
      <c r="D86" s="853"/>
      <c r="E86" s="853"/>
      <c r="F86" s="853"/>
      <c r="G86" s="853"/>
      <c r="H86" s="853"/>
      <c r="I86" s="853"/>
      <c r="J86" s="853"/>
      <c r="K86" s="853"/>
      <c r="L86" s="853"/>
      <c r="M86" s="853"/>
      <c r="N86" s="853"/>
      <c r="O86" s="853"/>
      <c r="P86" s="854"/>
      <c r="Q86" s="856"/>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57"/>
      <c r="BA86" s="857"/>
      <c r="BB86" s="857"/>
      <c r="BC86" s="857"/>
      <c r="BD86" s="858"/>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368</v>
      </c>
      <c r="B88" s="773" t="s">
        <v>390</v>
      </c>
      <c r="C88" s="774"/>
      <c r="D88" s="774"/>
      <c r="E88" s="774"/>
      <c r="F88" s="774"/>
      <c r="G88" s="774"/>
      <c r="H88" s="774"/>
      <c r="I88" s="774"/>
      <c r="J88" s="774"/>
      <c r="K88" s="774"/>
      <c r="L88" s="774"/>
      <c r="M88" s="774"/>
      <c r="N88" s="774"/>
      <c r="O88" s="774"/>
      <c r="P88" s="775"/>
      <c r="Q88" s="821"/>
      <c r="R88" s="822"/>
      <c r="S88" s="822"/>
      <c r="T88" s="822"/>
      <c r="U88" s="822"/>
      <c r="V88" s="822"/>
      <c r="W88" s="822"/>
      <c r="X88" s="822"/>
      <c r="Y88" s="822"/>
      <c r="Z88" s="822"/>
      <c r="AA88" s="822"/>
      <c r="AB88" s="822"/>
      <c r="AC88" s="822"/>
      <c r="AD88" s="822"/>
      <c r="AE88" s="822"/>
      <c r="AF88" s="825">
        <v>5823</v>
      </c>
      <c r="AG88" s="825"/>
      <c r="AH88" s="825"/>
      <c r="AI88" s="825"/>
      <c r="AJ88" s="825"/>
      <c r="AK88" s="822"/>
      <c r="AL88" s="822"/>
      <c r="AM88" s="822"/>
      <c r="AN88" s="822"/>
      <c r="AO88" s="822"/>
      <c r="AP88" s="825">
        <v>349</v>
      </c>
      <c r="AQ88" s="825"/>
      <c r="AR88" s="825"/>
      <c r="AS88" s="825"/>
      <c r="AT88" s="825"/>
      <c r="AU88" s="825">
        <v>349</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3" t="s">
        <v>391</v>
      </c>
      <c r="BS102" s="774"/>
      <c r="BT102" s="774"/>
      <c r="BU102" s="774"/>
      <c r="BV102" s="774"/>
      <c r="BW102" s="774"/>
      <c r="BX102" s="774"/>
      <c r="BY102" s="774"/>
      <c r="BZ102" s="774"/>
      <c r="CA102" s="774"/>
      <c r="CB102" s="774"/>
      <c r="CC102" s="774"/>
      <c r="CD102" s="774"/>
      <c r="CE102" s="774"/>
      <c r="CF102" s="774"/>
      <c r="CG102" s="775"/>
      <c r="CH102" s="869"/>
      <c r="CI102" s="870"/>
      <c r="CJ102" s="870"/>
      <c r="CK102" s="870"/>
      <c r="CL102" s="871"/>
      <c r="CM102" s="869"/>
      <c r="CN102" s="870"/>
      <c r="CO102" s="870"/>
      <c r="CP102" s="870"/>
      <c r="CQ102" s="871"/>
      <c r="CR102" s="872">
        <f>SUM(CR7:CV9)</f>
        <v>33</v>
      </c>
      <c r="CS102" s="833"/>
      <c r="CT102" s="833"/>
      <c r="CU102" s="833"/>
      <c r="CV102" s="873"/>
      <c r="CW102" s="872">
        <f t="shared" ref="CW102" si="1">SUM(CW7:DA9)</f>
        <v>0</v>
      </c>
      <c r="CX102" s="833"/>
      <c r="CY102" s="833"/>
      <c r="CZ102" s="833"/>
      <c r="DA102" s="873"/>
      <c r="DB102" s="872">
        <f t="shared" ref="DB102" si="2">SUM(DB7:DF9)</f>
        <v>0</v>
      </c>
      <c r="DC102" s="833"/>
      <c r="DD102" s="833"/>
      <c r="DE102" s="833"/>
      <c r="DF102" s="873"/>
      <c r="DG102" s="872">
        <f t="shared" ref="DG102" si="3">SUM(DG7:DK9)</f>
        <v>0</v>
      </c>
      <c r="DH102" s="833"/>
      <c r="DI102" s="833"/>
      <c r="DJ102" s="833"/>
      <c r="DK102" s="873"/>
      <c r="DL102" s="872">
        <f t="shared" ref="DL102" si="4">SUM(DL7:DP9)</f>
        <v>0</v>
      </c>
      <c r="DM102" s="833"/>
      <c r="DN102" s="833"/>
      <c r="DO102" s="833"/>
      <c r="DP102" s="873"/>
      <c r="DQ102" s="872">
        <f t="shared" ref="DQ102" si="5">SUM(DQ7:DU9)</f>
        <v>0</v>
      </c>
      <c r="DR102" s="833"/>
      <c r="DS102" s="833"/>
      <c r="DT102" s="833"/>
      <c r="DU102" s="873"/>
      <c r="DV102" s="830"/>
      <c r="DW102" s="830"/>
      <c r="DX102" s="830"/>
      <c r="DY102" s="830"/>
      <c r="DZ102" s="8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8" t="s">
        <v>392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99" t="s">
        <v>393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0" t="s">
        <v>396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7" customFormat="1" ht="26.25" customHeight="1">
      <c r="A109" s="896" t="s">
        <v>398</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399</v>
      </c>
      <c r="AB109" s="875"/>
      <c r="AC109" s="875"/>
      <c r="AD109" s="875"/>
      <c r="AE109" s="876"/>
      <c r="AF109" s="874" t="s">
        <v>286</v>
      </c>
      <c r="AG109" s="875"/>
      <c r="AH109" s="875"/>
      <c r="AI109" s="875"/>
      <c r="AJ109" s="876"/>
      <c r="AK109" s="874" t="s">
        <v>285</v>
      </c>
      <c r="AL109" s="875"/>
      <c r="AM109" s="875"/>
      <c r="AN109" s="875"/>
      <c r="AO109" s="876"/>
      <c r="AP109" s="874" t="s">
        <v>400</v>
      </c>
      <c r="AQ109" s="875"/>
      <c r="AR109" s="875"/>
      <c r="AS109" s="875"/>
      <c r="AT109" s="877"/>
      <c r="AU109" s="896" t="s">
        <v>398</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399</v>
      </c>
      <c r="BR109" s="875"/>
      <c r="BS109" s="875"/>
      <c r="BT109" s="875"/>
      <c r="BU109" s="876"/>
      <c r="BV109" s="874" t="s">
        <v>286</v>
      </c>
      <c r="BW109" s="875"/>
      <c r="BX109" s="875"/>
      <c r="BY109" s="875"/>
      <c r="BZ109" s="876"/>
      <c r="CA109" s="874" t="s">
        <v>285</v>
      </c>
      <c r="CB109" s="875"/>
      <c r="CC109" s="875"/>
      <c r="CD109" s="875"/>
      <c r="CE109" s="876"/>
      <c r="CF109" s="897" t="s">
        <v>400</v>
      </c>
      <c r="CG109" s="897"/>
      <c r="CH109" s="897"/>
      <c r="CI109" s="897"/>
      <c r="CJ109" s="897"/>
      <c r="CK109" s="874" t="s">
        <v>401</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399</v>
      </c>
      <c r="DH109" s="875"/>
      <c r="DI109" s="875"/>
      <c r="DJ109" s="875"/>
      <c r="DK109" s="876"/>
      <c r="DL109" s="874" t="s">
        <v>286</v>
      </c>
      <c r="DM109" s="875"/>
      <c r="DN109" s="875"/>
      <c r="DO109" s="875"/>
      <c r="DP109" s="876"/>
      <c r="DQ109" s="874" t="s">
        <v>285</v>
      </c>
      <c r="DR109" s="875"/>
      <c r="DS109" s="875"/>
      <c r="DT109" s="875"/>
      <c r="DU109" s="876"/>
      <c r="DV109" s="874" t="s">
        <v>400</v>
      </c>
      <c r="DW109" s="875"/>
      <c r="DX109" s="875"/>
      <c r="DY109" s="875"/>
      <c r="DZ109" s="877"/>
    </row>
    <row r="110" spans="1:131" s="197" customFormat="1" ht="26.25" customHeight="1">
      <c r="A110" s="878" t="s">
        <v>402</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314276</v>
      </c>
      <c r="AB110" s="882"/>
      <c r="AC110" s="882"/>
      <c r="AD110" s="882"/>
      <c r="AE110" s="883"/>
      <c r="AF110" s="884">
        <v>297219</v>
      </c>
      <c r="AG110" s="882"/>
      <c r="AH110" s="882"/>
      <c r="AI110" s="882"/>
      <c r="AJ110" s="883"/>
      <c r="AK110" s="884">
        <v>303121</v>
      </c>
      <c r="AL110" s="882"/>
      <c r="AM110" s="882"/>
      <c r="AN110" s="882"/>
      <c r="AO110" s="883"/>
      <c r="AP110" s="885">
        <v>14.9</v>
      </c>
      <c r="AQ110" s="886"/>
      <c r="AR110" s="886"/>
      <c r="AS110" s="886"/>
      <c r="AT110" s="887"/>
      <c r="AU110" s="888" t="s">
        <v>61</v>
      </c>
      <c r="AV110" s="889"/>
      <c r="AW110" s="889"/>
      <c r="AX110" s="889"/>
      <c r="AY110" s="890"/>
      <c r="AZ110" s="929" t="s">
        <v>403</v>
      </c>
      <c r="BA110" s="879"/>
      <c r="BB110" s="879"/>
      <c r="BC110" s="879"/>
      <c r="BD110" s="879"/>
      <c r="BE110" s="879"/>
      <c r="BF110" s="879"/>
      <c r="BG110" s="879"/>
      <c r="BH110" s="879"/>
      <c r="BI110" s="879"/>
      <c r="BJ110" s="879"/>
      <c r="BK110" s="879"/>
      <c r="BL110" s="879"/>
      <c r="BM110" s="879"/>
      <c r="BN110" s="879"/>
      <c r="BO110" s="879"/>
      <c r="BP110" s="880"/>
      <c r="BQ110" s="915">
        <v>3453610</v>
      </c>
      <c r="BR110" s="916"/>
      <c r="BS110" s="916"/>
      <c r="BT110" s="916"/>
      <c r="BU110" s="916"/>
      <c r="BV110" s="916">
        <v>3602046</v>
      </c>
      <c r="BW110" s="916"/>
      <c r="BX110" s="916"/>
      <c r="BY110" s="916"/>
      <c r="BZ110" s="916"/>
      <c r="CA110" s="916">
        <v>3791552</v>
      </c>
      <c r="CB110" s="916"/>
      <c r="CC110" s="916"/>
      <c r="CD110" s="916"/>
      <c r="CE110" s="916"/>
      <c r="CF110" s="930">
        <v>186.6</v>
      </c>
      <c r="CG110" s="931"/>
      <c r="CH110" s="931"/>
      <c r="CI110" s="931"/>
      <c r="CJ110" s="931"/>
      <c r="CK110" s="932" t="s">
        <v>404</v>
      </c>
      <c r="CL110" s="933"/>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15" t="s">
        <v>112</v>
      </c>
      <c r="DH110" s="916"/>
      <c r="DI110" s="916"/>
      <c r="DJ110" s="916"/>
      <c r="DK110" s="916"/>
      <c r="DL110" s="916" t="s">
        <v>112</v>
      </c>
      <c r="DM110" s="916"/>
      <c r="DN110" s="916"/>
      <c r="DO110" s="916"/>
      <c r="DP110" s="916"/>
      <c r="DQ110" s="916" t="s">
        <v>112</v>
      </c>
      <c r="DR110" s="916"/>
      <c r="DS110" s="916"/>
      <c r="DT110" s="916"/>
      <c r="DU110" s="916"/>
      <c r="DV110" s="917" t="s">
        <v>112</v>
      </c>
      <c r="DW110" s="917"/>
      <c r="DX110" s="917"/>
      <c r="DY110" s="917"/>
      <c r="DZ110" s="918"/>
    </row>
    <row r="111" spans="1:131" s="197" customFormat="1" ht="26.25" customHeight="1">
      <c r="A111" s="919" t="s">
        <v>406</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112</v>
      </c>
      <c r="AB111" s="923"/>
      <c r="AC111" s="923"/>
      <c r="AD111" s="923"/>
      <c r="AE111" s="924"/>
      <c r="AF111" s="925" t="s">
        <v>112</v>
      </c>
      <c r="AG111" s="923"/>
      <c r="AH111" s="923"/>
      <c r="AI111" s="923"/>
      <c r="AJ111" s="924"/>
      <c r="AK111" s="925" t="s">
        <v>112</v>
      </c>
      <c r="AL111" s="923"/>
      <c r="AM111" s="923"/>
      <c r="AN111" s="923"/>
      <c r="AO111" s="924"/>
      <c r="AP111" s="926" t="s">
        <v>112</v>
      </c>
      <c r="AQ111" s="927"/>
      <c r="AR111" s="927"/>
      <c r="AS111" s="927"/>
      <c r="AT111" s="928"/>
      <c r="AU111" s="891"/>
      <c r="AV111" s="892"/>
      <c r="AW111" s="892"/>
      <c r="AX111" s="892"/>
      <c r="AY111" s="893"/>
      <c r="AZ111" s="938" t="s">
        <v>407</v>
      </c>
      <c r="BA111" s="939"/>
      <c r="BB111" s="939"/>
      <c r="BC111" s="939"/>
      <c r="BD111" s="939"/>
      <c r="BE111" s="939"/>
      <c r="BF111" s="939"/>
      <c r="BG111" s="939"/>
      <c r="BH111" s="939"/>
      <c r="BI111" s="939"/>
      <c r="BJ111" s="939"/>
      <c r="BK111" s="939"/>
      <c r="BL111" s="939"/>
      <c r="BM111" s="939"/>
      <c r="BN111" s="939"/>
      <c r="BO111" s="939"/>
      <c r="BP111" s="940"/>
      <c r="BQ111" s="908" t="s">
        <v>112</v>
      </c>
      <c r="BR111" s="909"/>
      <c r="BS111" s="909"/>
      <c r="BT111" s="909"/>
      <c r="BU111" s="909"/>
      <c r="BV111" s="909" t="s">
        <v>112</v>
      </c>
      <c r="BW111" s="909"/>
      <c r="BX111" s="909"/>
      <c r="BY111" s="909"/>
      <c r="BZ111" s="909"/>
      <c r="CA111" s="909" t="s">
        <v>112</v>
      </c>
      <c r="CB111" s="909"/>
      <c r="CC111" s="909"/>
      <c r="CD111" s="909"/>
      <c r="CE111" s="909"/>
      <c r="CF111" s="903" t="s">
        <v>112</v>
      </c>
      <c r="CG111" s="904"/>
      <c r="CH111" s="904"/>
      <c r="CI111" s="904"/>
      <c r="CJ111" s="904"/>
      <c r="CK111" s="934"/>
      <c r="CL111" s="935"/>
      <c r="CM111" s="905" t="s">
        <v>408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112</v>
      </c>
      <c r="DH111" s="909"/>
      <c r="DI111" s="909"/>
      <c r="DJ111" s="909"/>
      <c r="DK111" s="909"/>
      <c r="DL111" s="909" t="s">
        <v>112</v>
      </c>
      <c r="DM111" s="909"/>
      <c r="DN111" s="909"/>
      <c r="DO111" s="909"/>
      <c r="DP111" s="909"/>
      <c r="DQ111" s="909" t="s">
        <v>112</v>
      </c>
      <c r="DR111" s="909"/>
      <c r="DS111" s="909"/>
      <c r="DT111" s="909"/>
      <c r="DU111" s="909"/>
      <c r="DV111" s="910" t="s">
        <v>112</v>
      </c>
      <c r="DW111" s="910"/>
      <c r="DX111" s="910"/>
      <c r="DY111" s="910"/>
      <c r="DZ111" s="911"/>
    </row>
    <row r="112" spans="1:131" s="197" customFormat="1" ht="26.25" customHeight="1">
      <c r="A112" s="941" t="s">
        <v>409</v>
      </c>
      <c r="B112" s="942"/>
      <c r="C112" s="939" t="s">
        <v>410</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47" t="s">
        <v>112</v>
      </c>
      <c r="AB112" s="948"/>
      <c r="AC112" s="948"/>
      <c r="AD112" s="948"/>
      <c r="AE112" s="949"/>
      <c r="AF112" s="950" t="s">
        <v>112</v>
      </c>
      <c r="AG112" s="948"/>
      <c r="AH112" s="948"/>
      <c r="AI112" s="948"/>
      <c r="AJ112" s="949"/>
      <c r="AK112" s="950" t="s">
        <v>112</v>
      </c>
      <c r="AL112" s="948"/>
      <c r="AM112" s="948"/>
      <c r="AN112" s="948"/>
      <c r="AO112" s="949"/>
      <c r="AP112" s="951" t="s">
        <v>112</v>
      </c>
      <c r="AQ112" s="952"/>
      <c r="AR112" s="952"/>
      <c r="AS112" s="952"/>
      <c r="AT112" s="953"/>
      <c r="AU112" s="891"/>
      <c r="AV112" s="892"/>
      <c r="AW112" s="892"/>
      <c r="AX112" s="892"/>
      <c r="AY112" s="893"/>
      <c r="AZ112" s="938" t="s">
        <v>411</v>
      </c>
      <c r="BA112" s="939"/>
      <c r="BB112" s="939"/>
      <c r="BC112" s="939"/>
      <c r="BD112" s="939"/>
      <c r="BE112" s="939"/>
      <c r="BF112" s="939"/>
      <c r="BG112" s="939"/>
      <c r="BH112" s="939"/>
      <c r="BI112" s="939"/>
      <c r="BJ112" s="939"/>
      <c r="BK112" s="939"/>
      <c r="BL112" s="939"/>
      <c r="BM112" s="939"/>
      <c r="BN112" s="939"/>
      <c r="BO112" s="939"/>
      <c r="BP112" s="940"/>
      <c r="BQ112" s="908" t="s">
        <v>112</v>
      </c>
      <c r="BR112" s="909"/>
      <c r="BS112" s="909"/>
      <c r="BT112" s="909"/>
      <c r="BU112" s="909"/>
      <c r="BV112" s="909" t="s">
        <v>112</v>
      </c>
      <c r="BW112" s="909"/>
      <c r="BX112" s="909"/>
      <c r="BY112" s="909"/>
      <c r="BZ112" s="909"/>
      <c r="CA112" s="909" t="s">
        <v>112</v>
      </c>
      <c r="CB112" s="909"/>
      <c r="CC112" s="909"/>
      <c r="CD112" s="909"/>
      <c r="CE112" s="909"/>
      <c r="CF112" s="903" t="s">
        <v>112</v>
      </c>
      <c r="CG112" s="904"/>
      <c r="CH112" s="904"/>
      <c r="CI112" s="904"/>
      <c r="CJ112" s="904"/>
      <c r="CK112" s="934"/>
      <c r="CL112" s="935"/>
      <c r="CM112" s="905" t="s">
        <v>412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112</v>
      </c>
      <c r="DH112" s="909"/>
      <c r="DI112" s="909"/>
      <c r="DJ112" s="909"/>
      <c r="DK112" s="909"/>
      <c r="DL112" s="909" t="s">
        <v>112</v>
      </c>
      <c r="DM112" s="909"/>
      <c r="DN112" s="909"/>
      <c r="DO112" s="909"/>
      <c r="DP112" s="909"/>
      <c r="DQ112" s="909" t="s">
        <v>112</v>
      </c>
      <c r="DR112" s="909"/>
      <c r="DS112" s="909"/>
      <c r="DT112" s="909"/>
      <c r="DU112" s="909"/>
      <c r="DV112" s="910" t="s">
        <v>112</v>
      </c>
      <c r="DW112" s="910"/>
      <c r="DX112" s="910"/>
      <c r="DY112" s="910"/>
      <c r="DZ112" s="911"/>
    </row>
    <row r="113" spans="1:130" s="197" customFormat="1" ht="26.25" customHeight="1">
      <c r="A113" s="943"/>
      <c r="B113" s="944"/>
      <c r="C113" s="939" t="s">
        <v>413</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22" t="s">
        <v>112</v>
      </c>
      <c r="AB113" s="923"/>
      <c r="AC113" s="923"/>
      <c r="AD113" s="923"/>
      <c r="AE113" s="924"/>
      <c r="AF113" s="925" t="s">
        <v>112</v>
      </c>
      <c r="AG113" s="923"/>
      <c r="AH113" s="923"/>
      <c r="AI113" s="923"/>
      <c r="AJ113" s="924"/>
      <c r="AK113" s="925" t="s">
        <v>112</v>
      </c>
      <c r="AL113" s="923"/>
      <c r="AM113" s="923"/>
      <c r="AN113" s="923"/>
      <c r="AO113" s="924"/>
      <c r="AP113" s="926" t="s">
        <v>112</v>
      </c>
      <c r="AQ113" s="927"/>
      <c r="AR113" s="927"/>
      <c r="AS113" s="927"/>
      <c r="AT113" s="928"/>
      <c r="AU113" s="891"/>
      <c r="AV113" s="892"/>
      <c r="AW113" s="892"/>
      <c r="AX113" s="892"/>
      <c r="AY113" s="893"/>
      <c r="AZ113" s="938" t="s">
        <v>414</v>
      </c>
      <c r="BA113" s="939"/>
      <c r="BB113" s="939"/>
      <c r="BC113" s="939"/>
      <c r="BD113" s="939"/>
      <c r="BE113" s="939"/>
      <c r="BF113" s="939"/>
      <c r="BG113" s="939"/>
      <c r="BH113" s="939"/>
      <c r="BI113" s="939"/>
      <c r="BJ113" s="939"/>
      <c r="BK113" s="939"/>
      <c r="BL113" s="939"/>
      <c r="BM113" s="939"/>
      <c r="BN113" s="939"/>
      <c r="BO113" s="939"/>
      <c r="BP113" s="940"/>
      <c r="BQ113" s="908">
        <v>22235</v>
      </c>
      <c r="BR113" s="909"/>
      <c r="BS113" s="909"/>
      <c r="BT113" s="909"/>
      <c r="BU113" s="909"/>
      <c r="BV113" s="909">
        <v>20744</v>
      </c>
      <c r="BW113" s="909"/>
      <c r="BX113" s="909"/>
      <c r="BY113" s="909"/>
      <c r="BZ113" s="909"/>
      <c r="CA113" s="909">
        <v>18415</v>
      </c>
      <c r="CB113" s="909"/>
      <c r="CC113" s="909"/>
      <c r="CD113" s="909"/>
      <c r="CE113" s="909"/>
      <c r="CF113" s="903">
        <v>0.9</v>
      </c>
      <c r="CG113" s="904"/>
      <c r="CH113" s="904"/>
      <c r="CI113" s="904"/>
      <c r="CJ113" s="904"/>
      <c r="CK113" s="934"/>
      <c r="CL113" s="935"/>
      <c r="CM113" s="905" t="s">
        <v>415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7" t="s">
        <v>112</v>
      </c>
      <c r="DH113" s="948"/>
      <c r="DI113" s="948"/>
      <c r="DJ113" s="948"/>
      <c r="DK113" s="949"/>
      <c r="DL113" s="950" t="s">
        <v>112</v>
      </c>
      <c r="DM113" s="948"/>
      <c r="DN113" s="948"/>
      <c r="DO113" s="948"/>
      <c r="DP113" s="949"/>
      <c r="DQ113" s="950" t="s">
        <v>112</v>
      </c>
      <c r="DR113" s="948"/>
      <c r="DS113" s="948"/>
      <c r="DT113" s="948"/>
      <c r="DU113" s="949"/>
      <c r="DV113" s="951" t="s">
        <v>112</v>
      </c>
      <c r="DW113" s="952"/>
      <c r="DX113" s="952"/>
      <c r="DY113" s="952"/>
      <c r="DZ113" s="953"/>
    </row>
    <row r="114" spans="1:130" s="197" customFormat="1" ht="26.25" customHeight="1">
      <c r="A114" s="943"/>
      <c r="B114" s="944"/>
      <c r="C114" s="939" t="s">
        <v>416</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47">
        <v>1690</v>
      </c>
      <c r="AB114" s="948"/>
      <c r="AC114" s="948"/>
      <c r="AD114" s="948"/>
      <c r="AE114" s="949"/>
      <c r="AF114" s="950">
        <v>2297</v>
      </c>
      <c r="AG114" s="948"/>
      <c r="AH114" s="948"/>
      <c r="AI114" s="948"/>
      <c r="AJ114" s="949"/>
      <c r="AK114" s="950">
        <v>2827</v>
      </c>
      <c r="AL114" s="948"/>
      <c r="AM114" s="948"/>
      <c r="AN114" s="948"/>
      <c r="AO114" s="949"/>
      <c r="AP114" s="951">
        <v>0.1</v>
      </c>
      <c r="AQ114" s="952"/>
      <c r="AR114" s="952"/>
      <c r="AS114" s="952"/>
      <c r="AT114" s="953"/>
      <c r="AU114" s="891"/>
      <c r="AV114" s="892"/>
      <c r="AW114" s="892"/>
      <c r="AX114" s="892"/>
      <c r="AY114" s="893"/>
      <c r="AZ114" s="938" t="s">
        <v>417</v>
      </c>
      <c r="BA114" s="939"/>
      <c r="BB114" s="939"/>
      <c r="BC114" s="939"/>
      <c r="BD114" s="939"/>
      <c r="BE114" s="939"/>
      <c r="BF114" s="939"/>
      <c r="BG114" s="939"/>
      <c r="BH114" s="939"/>
      <c r="BI114" s="939"/>
      <c r="BJ114" s="939"/>
      <c r="BK114" s="939"/>
      <c r="BL114" s="939"/>
      <c r="BM114" s="939"/>
      <c r="BN114" s="939"/>
      <c r="BO114" s="939"/>
      <c r="BP114" s="940"/>
      <c r="BQ114" s="908">
        <v>578472</v>
      </c>
      <c r="BR114" s="909"/>
      <c r="BS114" s="909"/>
      <c r="BT114" s="909"/>
      <c r="BU114" s="909"/>
      <c r="BV114" s="909">
        <v>539238</v>
      </c>
      <c r="BW114" s="909"/>
      <c r="BX114" s="909"/>
      <c r="BY114" s="909"/>
      <c r="BZ114" s="909"/>
      <c r="CA114" s="909">
        <v>434844</v>
      </c>
      <c r="CB114" s="909"/>
      <c r="CC114" s="909"/>
      <c r="CD114" s="909"/>
      <c r="CE114" s="909"/>
      <c r="CF114" s="903">
        <v>21.4</v>
      </c>
      <c r="CG114" s="904"/>
      <c r="CH114" s="904"/>
      <c r="CI114" s="904"/>
      <c r="CJ114" s="904"/>
      <c r="CK114" s="934"/>
      <c r="CL114" s="935"/>
      <c r="CM114" s="905" t="s">
        <v>418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7" t="s">
        <v>112</v>
      </c>
      <c r="DH114" s="948"/>
      <c r="DI114" s="948"/>
      <c r="DJ114" s="948"/>
      <c r="DK114" s="949"/>
      <c r="DL114" s="950" t="s">
        <v>112</v>
      </c>
      <c r="DM114" s="948"/>
      <c r="DN114" s="948"/>
      <c r="DO114" s="948"/>
      <c r="DP114" s="949"/>
      <c r="DQ114" s="950" t="s">
        <v>112</v>
      </c>
      <c r="DR114" s="948"/>
      <c r="DS114" s="948"/>
      <c r="DT114" s="948"/>
      <c r="DU114" s="949"/>
      <c r="DV114" s="951" t="s">
        <v>112</v>
      </c>
      <c r="DW114" s="952"/>
      <c r="DX114" s="952"/>
      <c r="DY114" s="952"/>
      <c r="DZ114" s="953"/>
    </row>
    <row r="115" spans="1:130" s="197" customFormat="1" ht="26.25" customHeight="1">
      <c r="A115" s="943"/>
      <c r="B115" s="944"/>
      <c r="C115" s="939" t="s">
        <v>419</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22" t="s">
        <v>112</v>
      </c>
      <c r="AB115" s="923"/>
      <c r="AC115" s="923"/>
      <c r="AD115" s="923"/>
      <c r="AE115" s="924"/>
      <c r="AF115" s="925" t="s">
        <v>112</v>
      </c>
      <c r="AG115" s="923"/>
      <c r="AH115" s="923"/>
      <c r="AI115" s="923"/>
      <c r="AJ115" s="924"/>
      <c r="AK115" s="925" t="s">
        <v>112</v>
      </c>
      <c r="AL115" s="923"/>
      <c r="AM115" s="923"/>
      <c r="AN115" s="923"/>
      <c r="AO115" s="924"/>
      <c r="AP115" s="926" t="s">
        <v>112</v>
      </c>
      <c r="AQ115" s="927"/>
      <c r="AR115" s="927"/>
      <c r="AS115" s="927"/>
      <c r="AT115" s="928"/>
      <c r="AU115" s="891"/>
      <c r="AV115" s="892"/>
      <c r="AW115" s="892"/>
      <c r="AX115" s="892"/>
      <c r="AY115" s="893"/>
      <c r="AZ115" s="938" t="s">
        <v>420</v>
      </c>
      <c r="BA115" s="939"/>
      <c r="BB115" s="939"/>
      <c r="BC115" s="939"/>
      <c r="BD115" s="939"/>
      <c r="BE115" s="939"/>
      <c r="BF115" s="939"/>
      <c r="BG115" s="939"/>
      <c r="BH115" s="939"/>
      <c r="BI115" s="939"/>
      <c r="BJ115" s="939"/>
      <c r="BK115" s="939"/>
      <c r="BL115" s="939"/>
      <c r="BM115" s="939"/>
      <c r="BN115" s="939"/>
      <c r="BO115" s="939"/>
      <c r="BP115" s="940"/>
      <c r="BQ115" s="908" t="s">
        <v>112</v>
      </c>
      <c r="BR115" s="909"/>
      <c r="BS115" s="909"/>
      <c r="BT115" s="909"/>
      <c r="BU115" s="909"/>
      <c r="BV115" s="909" t="s">
        <v>112</v>
      </c>
      <c r="BW115" s="909"/>
      <c r="BX115" s="909"/>
      <c r="BY115" s="909"/>
      <c r="BZ115" s="909"/>
      <c r="CA115" s="909" t="s">
        <v>112</v>
      </c>
      <c r="CB115" s="909"/>
      <c r="CC115" s="909"/>
      <c r="CD115" s="909"/>
      <c r="CE115" s="909"/>
      <c r="CF115" s="903" t="s">
        <v>112</v>
      </c>
      <c r="CG115" s="904"/>
      <c r="CH115" s="904"/>
      <c r="CI115" s="904"/>
      <c r="CJ115" s="904"/>
      <c r="CK115" s="934"/>
      <c r="CL115" s="935"/>
      <c r="CM115" s="938" t="s">
        <v>421</v>
      </c>
      <c r="CN115" s="962"/>
      <c r="CO115" s="962"/>
      <c r="CP115" s="962"/>
      <c r="CQ115" s="962"/>
      <c r="CR115" s="962"/>
      <c r="CS115" s="962"/>
      <c r="CT115" s="962"/>
      <c r="CU115" s="962"/>
      <c r="CV115" s="962"/>
      <c r="CW115" s="962"/>
      <c r="CX115" s="962"/>
      <c r="CY115" s="962"/>
      <c r="CZ115" s="962"/>
      <c r="DA115" s="962"/>
      <c r="DB115" s="962"/>
      <c r="DC115" s="962"/>
      <c r="DD115" s="962"/>
      <c r="DE115" s="962"/>
      <c r="DF115" s="940"/>
      <c r="DG115" s="947" t="s">
        <v>112</v>
      </c>
      <c r="DH115" s="948"/>
      <c r="DI115" s="948"/>
      <c r="DJ115" s="948"/>
      <c r="DK115" s="949"/>
      <c r="DL115" s="950" t="s">
        <v>112</v>
      </c>
      <c r="DM115" s="948"/>
      <c r="DN115" s="948"/>
      <c r="DO115" s="948"/>
      <c r="DP115" s="949"/>
      <c r="DQ115" s="950" t="s">
        <v>112</v>
      </c>
      <c r="DR115" s="948"/>
      <c r="DS115" s="948"/>
      <c r="DT115" s="948"/>
      <c r="DU115" s="949"/>
      <c r="DV115" s="951" t="s">
        <v>112</v>
      </c>
      <c r="DW115" s="952"/>
      <c r="DX115" s="952"/>
      <c r="DY115" s="952"/>
      <c r="DZ115" s="953"/>
    </row>
    <row r="116" spans="1:130" s="197" customFormat="1" ht="26.25" customHeight="1">
      <c r="A116" s="945"/>
      <c r="B116" s="946"/>
      <c r="C116" s="960" t="s">
        <v>422</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47" t="s">
        <v>112</v>
      </c>
      <c r="AB116" s="948"/>
      <c r="AC116" s="948"/>
      <c r="AD116" s="948"/>
      <c r="AE116" s="949"/>
      <c r="AF116" s="950" t="s">
        <v>112</v>
      </c>
      <c r="AG116" s="948"/>
      <c r="AH116" s="948"/>
      <c r="AI116" s="948"/>
      <c r="AJ116" s="949"/>
      <c r="AK116" s="950" t="s">
        <v>112</v>
      </c>
      <c r="AL116" s="948"/>
      <c r="AM116" s="948"/>
      <c r="AN116" s="948"/>
      <c r="AO116" s="949"/>
      <c r="AP116" s="951" t="s">
        <v>112</v>
      </c>
      <c r="AQ116" s="952"/>
      <c r="AR116" s="952"/>
      <c r="AS116" s="952"/>
      <c r="AT116" s="953"/>
      <c r="AU116" s="891"/>
      <c r="AV116" s="892"/>
      <c r="AW116" s="892"/>
      <c r="AX116" s="892"/>
      <c r="AY116" s="893"/>
      <c r="AZ116" s="938" t="s">
        <v>423</v>
      </c>
      <c r="BA116" s="939"/>
      <c r="BB116" s="939"/>
      <c r="BC116" s="939"/>
      <c r="BD116" s="939"/>
      <c r="BE116" s="939"/>
      <c r="BF116" s="939"/>
      <c r="BG116" s="939"/>
      <c r="BH116" s="939"/>
      <c r="BI116" s="939"/>
      <c r="BJ116" s="939"/>
      <c r="BK116" s="939"/>
      <c r="BL116" s="939"/>
      <c r="BM116" s="939"/>
      <c r="BN116" s="939"/>
      <c r="BO116" s="939"/>
      <c r="BP116" s="940"/>
      <c r="BQ116" s="908" t="s">
        <v>112</v>
      </c>
      <c r="BR116" s="909"/>
      <c r="BS116" s="909"/>
      <c r="BT116" s="909"/>
      <c r="BU116" s="909"/>
      <c r="BV116" s="909" t="s">
        <v>112</v>
      </c>
      <c r="BW116" s="909"/>
      <c r="BX116" s="909"/>
      <c r="BY116" s="909"/>
      <c r="BZ116" s="909"/>
      <c r="CA116" s="909" t="s">
        <v>112</v>
      </c>
      <c r="CB116" s="909"/>
      <c r="CC116" s="909"/>
      <c r="CD116" s="909"/>
      <c r="CE116" s="909"/>
      <c r="CF116" s="903" t="s">
        <v>112</v>
      </c>
      <c r="CG116" s="904"/>
      <c r="CH116" s="904"/>
      <c r="CI116" s="904"/>
      <c r="CJ116" s="904"/>
      <c r="CK116" s="934"/>
      <c r="CL116" s="935"/>
      <c r="CM116" s="905" t="s">
        <v>424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7" t="s">
        <v>112</v>
      </c>
      <c r="DH116" s="948"/>
      <c r="DI116" s="948"/>
      <c r="DJ116" s="948"/>
      <c r="DK116" s="949"/>
      <c r="DL116" s="950" t="s">
        <v>112</v>
      </c>
      <c r="DM116" s="948"/>
      <c r="DN116" s="948"/>
      <c r="DO116" s="948"/>
      <c r="DP116" s="949"/>
      <c r="DQ116" s="950" t="s">
        <v>112</v>
      </c>
      <c r="DR116" s="948"/>
      <c r="DS116" s="948"/>
      <c r="DT116" s="948"/>
      <c r="DU116" s="949"/>
      <c r="DV116" s="951" t="s">
        <v>112</v>
      </c>
      <c r="DW116" s="952"/>
      <c r="DX116" s="952"/>
      <c r="DY116" s="952"/>
      <c r="DZ116" s="953"/>
    </row>
    <row r="117" spans="1:130" s="197" customFormat="1" ht="26.25" customHeight="1">
      <c r="A117" s="896" t="s">
        <v>170</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82" t="s">
        <v>425</v>
      </c>
      <c r="Z117" s="876"/>
      <c r="AA117" s="985">
        <v>315966</v>
      </c>
      <c r="AB117" s="955"/>
      <c r="AC117" s="955"/>
      <c r="AD117" s="955"/>
      <c r="AE117" s="956"/>
      <c r="AF117" s="954">
        <v>299516</v>
      </c>
      <c r="AG117" s="955"/>
      <c r="AH117" s="955"/>
      <c r="AI117" s="955"/>
      <c r="AJ117" s="956"/>
      <c r="AK117" s="954">
        <v>305948</v>
      </c>
      <c r="AL117" s="955"/>
      <c r="AM117" s="955"/>
      <c r="AN117" s="955"/>
      <c r="AO117" s="956"/>
      <c r="AP117" s="957"/>
      <c r="AQ117" s="958"/>
      <c r="AR117" s="958"/>
      <c r="AS117" s="958"/>
      <c r="AT117" s="959"/>
      <c r="AU117" s="891"/>
      <c r="AV117" s="892"/>
      <c r="AW117" s="892"/>
      <c r="AX117" s="892"/>
      <c r="AY117" s="893"/>
      <c r="AZ117" s="984" t="s">
        <v>426</v>
      </c>
      <c r="BA117" s="960"/>
      <c r="BB117" s="960"/>
      <c r="BC117" s="960"/>
      <c r="BD117" s="960"/>
      <c r="BE117" s="960"/>
      <c r="BF117" s="960"/>
      <c r="BG117" s="960"/>
      <c r="BH117" s="960"/>
      <c r="BI117" s="960"/>
      <c r="BJ117" s="960"/>
      <c r="BK117" s="960"/>
      <c r="BL117" s="960"/>
      <c r="BM117" s="960"/>
      <c r="BN117" s="960"/>
      <c r="BO117" s="960"/>
      <c r="BP117" s="961"/>
      <c r="BQ117" s="974" t="s">
        <v>112</v>
      </c>
      <c r="BR117" s="975"/>
      <c r="BS117" s="975"/>
      <c r="BT117" s="975"/>
      <c r="BU117" s="975"/>
      <c r="BV117" s="975" t="s">
        <v>112</v>
      </c>
      <c r="BW117" s="975"/>
      <c r="BX117" s="975"/>
      <c r="BY117" s="975"/>
      <c r="BZ117" s="975"/>
      <c r="CA117" s="975" t="s">
        <v>112</v>
      </c>
      <c r="CB117" s="975"/>
      <c r="CC117" s="975"/>
      <c r="CD117" s="975"/>
      <c r="CE117" s="975"/>
      <c r="CF117" s="903" t="s">
        <v>112</v>
      </c>
      <c r="CG117" s="904"/>
      <c r="CH117" s="904"/>
      <c r="CI117" s="904"/>
      <c r="CJ117" s="904"/>
      <c r="CK117" s="934"/>
      <c r="CL117" s="935"/>
      <c r="CM117" s="905" t="s">
        <v>427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7" t="s">
        <v>112</v>
      </c>
      <c r="DH117" s="948"/>
      <c r="DI117" s="948"/>
      <c r="DJ117" s="948"/>
      <c r="DK117" s="949"/>
      <c r="DL117" s="950" t="s">
        <v>112</v>
      </c>
      <c r="DM117" s="948"/>
      <c r="DN117" s="948"/>
      <c r="DO117" s="948"/>
      <c r="DP117" s="949"/>
      <c r="DQ117" s="950" t="s">
        <v>112</v>
      </c>
      <c r="DR117" s="948"/>
      <c r="DS117" s="948"/>
      <c r="DT117" s="948"/>
      <c r="DU117" s="949"/>
      <c r="DV117" s="951" t="s">
        <v>112</v>
      </c>
      <c r="DW117" s="952"/>
      <c r="DX117" s="952"/>
      <c r="DY117" s="952"/>
      <c r="DZ117" s="953"/>
    </row>
    <row r="118" spans="1:130" s="197" customFormat="1" ht="26.25" customHeight="1">
      <c r="A118" s="896" t="s">
        <v>401</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399</v>
      </c>
      <c r="AB118" s="875"/>
      <c r="AC118" s="875"/>
      <c r="AD118" s="875"/>
      <c r="AE118" s="876"/>
      <c r="AF118" s="874" t="s">
        <v>286</v>
      </c>
      <c r="AG118" s="875"/>
      <c r="AH118" s="875"/>
      <c r="AI118" s="875"/>
      <c r="AJ118" s="876"/>
      <c r="AK118" s="874" t="s">
        <v>285</v>
      </c>
      <c r="AL118" s="875"/>
      <c r="AM118" s="875"/>
      <c r="AN118" s="875"/>
      <c r="AO118" s="876"/>
      <c r="AP118" s="979" t="s">
        <v>400</v>
      </c>
      <c r="AQ118" s="980"/>
      <c r="AR118" s="980"/>
      <c r="AS118" s="980"/>
      <c r="AT118" s="981"/>
      <c r="AU118" s="894"/>
      <c r="AV118" s="895"/>
      <c r="AW118" s="895"/>
      <c r="AX118" s="895"/>
      <c r="AY118" s="895"/>
      <c r="AZ118" s="228" t="s">
        <v>170</v>
      </c>
      <c r="BA118" s="228"/>
      <c r="BB118" s="228"/>
      <c r="BC118" s="228"/>
      <c r="BD118" s="228"/>
      <c r="BE118" s="228"/>
      <c r="BF118" s="228"/>
      <c r="BG118" s="228"/>
      <c r="BH118" s="228"/>
      <c r="BI118" s="228"/>
      <c r="BJ118" s="228"/>
      <c r="BK118" s="228"/>
      <c r="BL118" s="228"/>
      <c r="BM118" s="228"/>
      <c r="BN118" s="228"/>
      <c r="BO118" s="982" t="s">
        <v>428</v>
      </c>
      <c r="BP118" s="983"/>
      <c r="BQ118" s="974">
        <v>4054317</v>
      </c>
      <c r="BR118" s="975"/>
      <c r="BS118" s="975"/>
      <c r="BT118" s="975"/>
      <c r="BU118" s="975"/>
      <c r="BV118" s="975">
        <v>4162028</v>
      </c>
      <c r="BW118" s="975"/>
      <c r="BX118" s="975"/>
      <c r="BY118" s="975"/>
      <c r="BZ118" s="975"/>
      <c r="CA118" s="975">
        <v>4244811</v>
      </c>
      <c r="CB118" s="975"/>
      <c r="CC118" s="975"/>
      <c r="CD118" s="975"/>
      <c r="CE118" s="975"/>
      <c r="CF118" s="976"/>
      <c r="CG118" s="977"/>
      <c r="CH118" s="977"/>
      <c r="CI118" s="977"/>
      <c r="CJ118" s="978"/>
      <c r="CK118" s="934"/>
      <c r="CL118" s="935"/>
      <c r="CM118" s="905" t="s">
        <v>429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7" t="s">
        <v>112</v>
      </c>
      <c r="DH118" s="948"/>
      <c r="DI118" s="948"/>
      <c r="DJ118" s="948"/>
      <c r="DK118" s="949"/>
      <c r="DL118" s="950" t="s">
        <v>112</v>
      </c>
      <c r="DM118" s="948"/>
      <c r="DN118" s="948"/>
      <c r="DO118" s="948"/>
      <c r="DP118" s="949"/>
      <c r="DQ118" s="950" t="s">
        <v>112</v>
      </c>
      <c r="DR118" s="948"/>
      <c r="DS118" s="948"/>
      <c r="DT118" s="948"/>
      <c r="DU118" s="949"/>
      <c r="DV118" s="951" t="s">
        <v>112</v>
      </c>
      <c r="DW118" s="952"/>
      <c r="DX118" s="952"/>
      <c r="DY118" s="952"/>
      <c r="DZ118" s="953"/>
    </row>
    <row r="119" spans="1:130" s="197" customFormat="1" ht="26.25" customHeight="1">
      <c r="A119" s="963" t="s">
        <v>404</v>
      </c>
      <c r="B119" s="933"/>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881" t="s">
        <v>112</v>
      </c>
      <c r="AB119" s="882"/>
      <c r="AC119" s="882"/>
      <c r="AD119" s="882"/>
      <c r="AE119" s="883"/>
      <c r="AF119" s="884" t="s">
        <v>112</v>
      </c>
      <c r="AG119" s="882"/>
      <c r="AH119" s="882"/>
      <c r="AI119" s="882"/>
      <c r="AJ119" s="883"/>
      <c r="AK119" s="884" t="s">
        <v>112</v>
      </c>
      <c r="AL119" s="882"/>
      <c r="AM119" s="882"/>
      <c r="AN119" s="882"/>
      <c r="AO119" s="883"/>
      <c r="AP119" s="885" t="s">
        <v>112</v>
      </c>
      <c r="AQ119" s="886"/>
      <c r="AR119" s="886"/>
      <c r="AS119" s="886"/>
      <c r="AT119" s="887"/>
      <c r="AU119" s="966" t="s">
        <v>430</v>
      </c>
      <c r="AV119" s="967"/>
      <c r="AW119" s="967"/>
      <c r="AX119" s="967"/>
      <c r="AY119" s="968"/>
      <c r="AZ119" s="929" t="s">
        <v>431</v>
      </c>
      <c r="BA119" s="879"/>
      <c r="BB119" s="879"/>
      <c r="BC119" s="879"/>
      <c r="BD119" s="879"/>
      <c r="BE119" s="879"/>
      <c r="BF119" s="879"/>
      <c r="BG119" s="879"/>
      <c r="BH119" s="879"/>
      <c r="BI119" s="879"/>
      <c r="BJ119" s="879"/>
      <c r="BK119" s="879"/>
      <c r="BL119" s="879"/>
      <c r="BM119" s="879"/>
      <c r="BN119" s="879"/>
      <c r="BO119" s="879"/>
      <c r="BP119" s="880"/>
      <c r="BQ119" s="915">
        <v>3542947</v>
      </c>
      <c r="BR119" s="916"/>
      <c r="BS119" s="916"/>
      <c r="BT119" s="916"/>
      <c r="BU119" s="916"/>
      <c r="BV119" s="916">
        <v>3546796</v>
      </c>
      <c r="BW119" s="916"/>
      <c r="BX119" s="916"/>
      <c r="BY119" s="916"/>
      <c r="BZ119" s="916"/>
      <c r="CA119" s="916">
        <v>3713148</v>
      </c>
      <c r="CB119" s="916"/>
      <c r="CC119" s="916"/>
      <c r="CD119" s="916"/>
      <c r="CE119" s="916"/>
      <c r="CF119" s="930">
        <v>182.7</v>
      </c>
      <c r="CG119" s="931"/>
      <c r="CH119" s="931"/>
      <c r="CI119" s="931"/>
      <c r="CJ119" s="931"/>
      <c r="CK119" s="936"/>
      <c r="CL119" s="937"/>
      <c r="CM119" s="993" t="s">
        <v>432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86" t="s">
        <v>112</v>
      </c>
      <c r="DH119" s="987"/>
      <c r="DI119" s="987"/>
      <c r="DJ119" s="987"/>
      <c r="DK119" s="988"/>
      <c r="DL119" s="989" t="s">
        <v>112</v>
      </c>
      <c r="DM119" s="987"/>
      <c r="DN119" s="987"/>
      <c r="DO119" s="987"/>
      <c r="DP119" s="988"/>
      <c r="DQ119" s="989" t="s">
        <v>112</v>
      </c>
      <c r="DR119" s="987"/>
      <c r="DS119" s="987"/>
      <c r="DT119" s="987"/>
      <c r="DU119" s="988"/>
      <c r="DV119" s="990" t="s">
        <v>112</v>
      </c>
      <c r="DW119" s="991"/>
      <c r="DX119" s="991"/>
      <c r="DY119" s="991"/>
      <c r="DZ119" s="992"/>
    </row>
    <row r="120" spans="1:130" s="197" customFormat="1" ht="26.25" customHeight="1">
      <c r="A120" s="964"/>
      <c r="B120" s="935"/>
      <c r="C120" s="905" t="s">
        <v>408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7" t="s">
        <v>112</v>
      </c>
      <c r="AB120" s="948"/>
      <c r="AC120" s="948"/>
      <c r="AD120" s="948"/>
      <c r="AE120" s="949"/>
      <c r="AF120" s="950" t="s">
        <v>112</v>
      </c>
      <c r="AG120" s="948"/>
      <c r="AH120" s="948"/>
      <c r="AI120" s="948"/>
      <c r="AJ120" s="949"/>
      <c r="AK120" s="950" t="s">
        <v>112</v>
      </c>
      <c r="AL120" s="948"/>
      <c r="AM120" s="948"/>
      <c r="AN120" s="948"/>
      <c r="AO120" s="949"/>
      <c r="AP120" s="951" t="s">
        <v>112</v>
      </c>
      <c r="AQ120" s="952"/>
      <c r="AR120" s="952"/>
      <c r="AS120" s="952"/>
      <c r="AT120" s="953"/>
      <c r="AU120" s="969"/>
      <c r="AV120" s="970"/>
      <c r="AW120" s="970"/>
      <c r="AX120" s="970"/>
      <c r="AY120" s="971"/>
      <c r="AZ120" s="938" t="s">
        <v>433</v>
      </c>
      <c r="BA120" s="939"/>
      <c r="BB120" s="939"/>
      <c r="BC120" s="939"/>
      <c r="BD120" s="939"/>
      <c r="BE120" s="939"/>
      <c r="BF120" s="939"/>
      <c r="BG120" s="939"/>
      <c r="BH120" s="939"/>
      <c r="BI120" s="939"/>
      <c r="BJ120" s="939"/>
      <c r="BK120" s="939"/>
      <c r="BL120" s="939"/>
      <c r="BM120" s="939"/>
      <c r="BN120" s="939"/>
      <c r="BO120" s="939"/>
      <c r="BP120" s="940"/>
      <c r="BQ120" s="908" t="s">
        <v>112</v>
      </c>
      <c r="BR120" s="909"/>
      <c r="BS120" s="909"/>
      <c r="BT120" s="909"/>
      <c r="BU120" s="909"/>
      <c r="BV120" s="909" t="s">
        <v>112</v>
      </c>
      <c r="BW120" s="909"/>
      <c r="BX120" s="909"/>
      <c r="BY120" s="909"/>
      <c r="BZ120" s="909"/>
      <c r="CA120" s="909" t="s">
        <v>112</v>
      </c>
      <c r="CB120" s="909"/>
      <c r="CC120" s="909"/>
      <c r="CD120" s="909"/>
      <c r="CE120" s="909"/>
      <c r="CF120" s="903" t="s">
        <v>112</v>
      </c>
      <c r="CG120" s="904"/>
      <c r="CH120" s="904"/>
      <c r="CI120" s="904"/>
      <c r="CJ120" s="904"/>
      <c r="CK120" s="1002" t="s">
        <v>434</v>
      </c>
      <c r="CL120" s="1003"/>
      <c r="CM120" s="1003"/>
      <c r="CN120" s="1003"/>
      <c r="CO120" s="1004"/>
      <c r="CP120" s="1010" t="s">
        <v>382</v>
      </c>
      <c r="CQ120" s="1011"/>
      <c r="CR120" s="1011"/>
      <c r="CS120" s="1011"/>
      <c r="CT120" s="1011"/>
      <c r="CU120" s="1011"/>
      <c r="CV120" s="1011"/>
      <c r="CW120" s="1011"/>
      <c r="CX120" s="1011"/>
      <c r="CY120" s="1011"/>
      <c r="CZ120" s="1011"/>
      <c r="DA120" s="1011"/>
      <c r="DB120" s="1011"/>
      <c r="DC120" s="1011"/>
      <c r="DD120" s="1011"/>
      <c r="DE120" s="1011"/>
      <c r="DF120" s="1012"/>
      <c r="DG120" s="915" t="s">
        <v>112</v>
      </c>
      <c r="DH120" s="916"/>
      <c r="DI120" s="916"/>
      <c r="DJ120" s="916"/>
      <c r="DK120" s="916"/>
      <c r="DL120" s="916" t="s">
        <v>112</v>
      </c>
      <c r="DM120" s="916"/>
      <c r="DN120" s="916"/>
      <c r="DO120" s="916"/>
      <c r="DP120" s="916"/>
      <c r="DQ120" s="916" t="s">
        <v>112</v>
      </c>
      <c r="DR120" s="916"/>
      <c r="DS120" s="916"/>
      <c r="DT120" s="916"/>
      <c r="DU120" s="916"/>
      <c r="DV120" s="917" t="s">
        <v>112</v>
      </c>
      <c r="DW120" s="917"/>
      <c r="DX120" s="917"/>
      <c r="DY120" s="917"/>
      <c r="DZ120" s="918"/>
    </row>
    <row r="121" spans="1:130" s="197" customFormat="1" ht="26.25" customHeight="1">
      <c r="A121" s="964"/>
      <c r="B121" s="935"/>
      <c r="C121" s="999" t="s">
        <v>435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47" t="s">
        <v>112</v>
      </c>
      <c r="AB121" s="948"/>
      <c r="AC121" s="948"/>
      <c r="AD121" s="948"/>
      <c r="AE121" s="949"/>
      <c r="AF121" s="950" t="s">
        <v>112</v>
      </c>
      <c r="AG121" s="948"/>
      <c r="AH121" s="948"/>
      <c r="AI121" s="948"/>
      <c r="AJ121" s="949"/>
      <c r="AK121" s="950" t="s">
        <v>112</v>
      </c>
      <c r="AL121" s="948"/>
      <c r="AM121" s="948"/>
      <c r="AN121" s="948"/>
      <c r="AO121" s="949"/>
      <c r="AP121" s="951" t="s">
        <v>112</v>
      </c>
      <c r="AQ121" s="952"/>
      <c r="AR121" s="952"/>
      <c r="AS121" s="952"/>
      <c r="AT121" s="953"/>
      <c r="AU121" s="969"/>
      <c r="AV121" s="970"/>
      <c r="AW121" s="970"/>
      <c r="AX121" s="970"/>
      <c r="AY121" s="971"/>
      <c r="AZ121" s="984" t="s">
        <v>436</v>
      </c>
      <c r="BA121" s="960"/>
      <c r="BB121" s="960"/>
      <c r="BC121" s="960"/>
      <c r="BD121" s="960"/>
      <c r="BE121" s="960"/>
      <c r="BF121" s="960"/>
      <c r="BG121" s="960"/>
      <c r="BH121" s="960"/>
      <c r="BI121" s="960"/>
      <c r="BJ121" s="960"/>
      <c r="BK121" s="960"/>
      <c r="BL121" s="960"/>
      <c r="BM121" s="960"/>
      <c r="BN121" s="960"/>
      <c r="BO121" s="960"/>
      <c r="BP121" s="961"/>
      <c r="BQ121" s="974">
        <v>2305717</v>
      </c>
      <c r="BR121" s="975"/>
      <c r="BS121" s="975"/>
      <c r="BT121" s="975"/>
      <c r="BU121" s="975"/>
      <c r="BV121" s="975">
        <v>2913650</v>
      </c>
      <c r="BW121" s="975"/>
      <c r="BX121" s="975"/>
      <c r="BY121" s="975"/>
      <c r="BZ121" s="975"/>
      <c r="CA121" s="975">
        <v>2897057</v>
      </c>
      <c r="CB121" s="975"/>
      <c r="CC121" s="975"/>
      <c r="CD121" s="975"/>
      <c r="CE121" s="975"/>
      <c r="CF121" s="1013">
        <v>142.6</v>
      </c>
      <c r="CG121" s="1014"/>
      <c r="CH121" s="1014"/>
      <c r="CI121" s="1014"/>
      <c r="CJ121" s="1014"/>
      <c r="CK121" s="1005"/>
      <c r="CL121" s="1006"/>
      <c r="CM121" s="1006"/>
      <c r="CN121" s="1006"/>
      <c r="CO121" s="1007"/>
      <c r="CP121" s="996" t="s">
        <v>384</v>
      </c>
      <c r="CQ121" s="997"/>
      <c r="CR121" s="997"/>
      <c r="CS121" s="997"/>
      <c r="CT121" s="997"/>
      <c r="CU121" s="997"/>
      <c r="CV121" s="997"/>
      <c r="CW121" s="997"/>
      <c r="CX121" s="997"/>
      <c r="CY121" s="997"/>
      <c r="CZ121" s="997"/>
      <c r="DA121" s="997"/>
      <c r="DB121" s="997"/>
      <c r="DC121" s="997"/>
      <c r="DD121" s="997"/>
      <c r="DE121" s="997"/>
      <c r="DF121" s="998"/>
      <c r="DG121" s="908" t="s">
        <v>112</v>
      </c>
      <c r="DH121" s="909"/>
      <c r="DI121" s="909"/>
      <c r="DJ121" s="909"/>
      <c r="DK121" s="909"/>
      <c r="DL121" s="909" t="s">
        <v>112</v>
      </c>
      <c r="DM121" s="909"/>
      <c r="DN121" s="909"/>
      <c r="DO121" s="909"/>
      <c r="DP121" s="909"/>
      <c r="DQ121" s="909" t="s">
        <v>112</v>
      </c>
      <c r="DR121" s="909"/>
      <c r="DS121" s="909"/>
      <c r="DT121" s="909"/>
      <c r="DU121" s="909"/>
      <c r="DV121" s="910" t="s">
        <v>112</v>
      </c>
      <c r="DW121" s="910"/>
      <c r="DX121" s="910"/>
      <c r="DY121" s="910"/>
      <c r="DZ121" s="911"/>
    </row>
    <row r="122" spans="1:130" s="197" customFormat="1" ht="26.25" customHeight="1">
      <c r="A122" s="964"/>
      <c r="B122" s="935"/>
      <c r="C122" s="905" t="s">
        <v>418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7" t="s">
        <v>112</v>
      </c>
      <c r="AB122" s="948"/>
      <c r="AC122" s="948"/>
      <c r="AD122" s="948"/>
      <c r="AE122" s="949"/>
      <c r="AF122" s="950" t="s">
        <v>112</v>
      </c>
      <c r="AG122" s="948"/>
      <c r="AH122" s="948"/>
      <c r="AI122" s="948"/>
      <c r="AJ122" s="949"/>
      <c r="AK122" s="950" t="s">
        <v>112</v>
      </c>
      <c r="AL122" s="948"/>
      <c r="AM122" s="948"/>
      <c r="AN122" s="948"/>
      <c r="AO122" s="949"/>
      <c r="AP122" s="951" t="s">
        <v>112</v>
      </c>
      <c r="AQ122" s="952"/>
      <c r="AR122" s="952"/>
      <c r="AS122" s="952"/>
      <c r="AT122" s="953"/>
      <c r="AU122" s="972"/>
      <c r="AV122" s="973"/>
      <c r="AW122" s="973"/>
      <c r="AX122" s="973"/>
      <c r="AY122" s="973"/>
      <c r="AZ122" s="228" t="s">
        <v>170</v>
      </c>
      <c r="BA122" s="228"/>
      <c r="BB122" s="228"/>
      <c r="BC122" s="228"/>
      <c r="BD122" s="228"/>
      <c r="BE122" s="228"/>
      <c r="BF122" s="228"/>
      <c r="BG122" s="228"/>
      <c r="BH122" s="228"/>
      <c r="BI122" s="228"/>
      <c r="BJ122" s="228"/>
      <c r="BK122" s="228"/>
      <c r="BL122" s="228"/>
      <c r="BM122" s="228"/>
      <c r="BN122" s="228"/>
      <c r="BO122" s="982" t="s">
        <v>437</v>
      </c>
      <c r="BP122" s="983"/>
      <c r="BQ122" s="1023">
        <v>5848664</v>
      </c>
      <c r="BR122" s="1024"/>
      <c r="BS122" s="1024"/>
      <c r="BT122" s="1024"/>
      <c r="BU122" s="1024"/>
      <c r="BV122" s="1024">
        <v>6460446</v>
      </c>
      <c r="BW122" s="1024"/>
      <c r="BX122" s="1024"/>
      <c r="BY122" s="1024"/>
      <c r="BZ122" s="1024"/>
      <c r="CA122" s="1024">
        <v>6610205</v>
      </c>
      <c r="CB122" s="1024"/>
      <c r="CC122" s="1024"/>
      <c r="CD122" s="1024"/>
      <c r="CE122" s="1024"/>
      <c r="CF122" s="976"/>
      <c r="CG122" s="977"/>
      <c r="CH122" s="977"/>
      <c r="CI122" s="977"/>
      <c r="CJ122" s="978"/>
      <c r="CK122" s="1005"/>
      <c r="CL122" s="1006"/>
      <c r="CM122" s="1006"/>
      <c r="CN122" s="1006"/>
      <c r="CO122" s="1007"/>
      <c r="CP122" s="996"/>
      <c r="CQ122" s="997"/>
      <c r="CR122" s="997"/>
      <c r="CS122" s="997"/>
      <c r="CT122" s="997"/>
      <c r="CU122" s="997"/>
      <c r="CV122" s="997"/>
      <c r="CW122" s="997"/>
      <c r="CX122" s="997"/>
      <c r="CY122" s="997"/>
      <c r="CZ122" s="997"/>
      <c r="DA122" s="997"/>
      <c r="DB122" s="997"/>
      <c r="DC122" s="997"/>
      <c r="DD122" s="997"/>
      <c r="DE122" s="997"/>
      <c r="DF122" s="998"/>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197" customFormat="1" ht="26.25" customHeight="1" thickBot="1">
      <c r="A123" s="964"/>
      <c r="B123" s="935"/>
      <c r="C123" s="905" t="s">
        <v>424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7" t="s">
        <v>112</v>
      </c>
      <c r="AB123" s="948"/>
      <c r="AC123" s="948"/>
      <c r="AD123" s="948"/>
      <c r="AE123" s="949"/>
      <c r="AF123" s="950" t="s">
        <v>112</v>
      </c>
      <c r="AG123" s="948"/>
      <c r="AH123" s="948"/>
      <c r="AI123" s="948"/>
      <c r="AJ123" s="949"/>
      <c r="AK123" s="950" t="s">
        <v>112</v>
      </c>
      <c r="AL123" s="948"/>
      <c r="AM123" s="948"/>
      <c r="AN123" s="948"/>
      <c r="AO123" s="949"/>
      <c r="AP123" s="951" t="s">
        <v>112</v>
      </c>
      <c r="AQ123" s="952"/>
      <c r="AR123" s="952"/>
      <c r="AS123" s="952"/>
      <c r="AT123" s="953"/>
      <c r="AU123" s="1020" t="s">
        <v>438</v>
      </c>
      <c r="AV123" s="1021"/>
      <c r="AW123" s="1021"/>
      <c r="AX123" s="1021"/>
      <c r="AY123" s="1021"/>
      <c r="AZ123" s="1021"/>
      <c r="BA123" s="1021"/>
      <c r="BB123" s="1021"/>
      <c r="BC123" s="1021"/>
      <c r="BD123" s="1021"/>
      <c r="BE123" s="1021"/>
      <c r="BF123" s="1021"/>
      <c r="BG123" s="1021"/>
      <c r="BH123" s="1021"/>
      <c r="BI123" s="1021"/>
      <c r="BJ123" s="1021"/>
      <c r="BK123" s="1021"/>
      <c r="BL123" s="1021"/>
      <c r="BM123" s="1021"/>
      <c r="BN123" s="1021"/>
      <c r="BO123" s="1021"/>
      <c r="BP123" s="1022"/>
      <c r="BQ123" s="1015" t="s">
        <v>112</v>
      </c>
      <c r="BR123" s="1016"/>
      <c r="BS123" s="1016"/>
      <c r="BT123" s="1016"/>
      <c r="BU123" s="1016"/>
      <c r="BV123" s="1016" t="s">
        <v>112</v>
      </c>
      <c r="BW123" s="1016"/>
      <c r="BX123" s="1016"/>
      <c r="BY123" s="1016"/>
      <c r="BZ123" s="1016"/>
      <c r="CA123" s="1016" t="s">
        <v>112</v>
      </c>
      <c r="CB123" s="1016"/>
      <c r="CC123" s="1016"/>
      <c r="CD123" s="1016"/>
      <c r="CE123" s="1016"/>
      <c r="CF123" s="1017"/>
      <c r="CG123" s="1018"/>
      <c r="CH123" s="1018"/>
      <c r="CI123" s="1018"/>
      <c r="CJ123" s="1019"/>
      <c r="CK123" s="1005"/>
      <c r="CL123" s="1006"/>
      <c r="CM123" s="1006"/>
      <c r="CN123" s="1006"/>
      <c r="CO123" s="1007"/>
      <c r="CP123" s="996"/>
      <c r="CQ123" s="997"/>
      <c r="CR123" s="997"/>
      <c r="CS123" s="997"/>
      <c r="CT123" s="997"/>
      <c r="CU123" s="997"/>
      <c r="CV123" s="997"/>
      <c r="CW123" s="997"/>
      <c r="CX123" s="997"/>
      <c r="CY123" s="997"/>
      <c r="CZ123" s="997"/>
      <c r="DA123" s="997"/>
      <c r="DB123" s="997"/>
      <c r="DC123" s="997"/>
      <c r="DD123" s="997"/>
      <c r="DE123" s="997"/>
      <c r="DF123" s="998"/>
      <c r="DG123" s="947"/>
      <c r="DH123" s="948"/>
      <c r="DI123" s="948"/>
      <c r="DJ123" s="948"/>
      <c r="DK123" s="949"/>
      <c r="DL123" s="950"/>
      <c r="DM123" s="948"/>
      <c r="DN123" s="948"/>
      <c r="DO123" s="948"/>
      <c r="DP123" s="949"/>
      <c r="DQ123" s="950"/>
      <c r="DR123" s="948"/>
      <c r="DS123" s="948"/>
      <c r="DT123" s="948"/>
      <c r="DU123" s="949"/>
      <c r="DV123" s="951"/>
      <c r="DW123" s="952"/>
      <c r="DX123" s="952"/>
      <c r="DY123" s="952"/>
      <c r="DZ123" s="953"/>
    </row>
    <row r="124" spans="1:130" s="197" customFormat="1" ht="26.25" customHeight="1">
      <c r="A124" s="964"/>
      <c r="B124" s="935"/>
      <c r="C124" s="905" t="s">
        <v>427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7" t="s">
        <v>112</v>
      </c>
      <c r="AB124" s="948"/>
      <c r="AC124" s="948"/>
      <c r="AD124" s="948"/>
      <c r="AE124" s="949"/>
      <c r="AF124" s="950" t="s">
        <v>112</v>
      </c>
      <c r="AG124" s="948"/>
      <c r="AH124" s="948"/>
      <c r="AI124" s="948"/>
      <c r="AJ124" s="949"/>
      <c r="AK124" s="950" t="s">
        <v>112</v>
      </c>
      <c r="AL124" s="948"/>
      <c r="AM124" s="948"/>
      <c r="AN124" s="948"/>
      <c r="AO124" s="949"/>
      <c r="AP124" s="951" t="s">
        <v>112</v>
      </c>
      <c r="AQ124" s="952"/>
      <c r="AR124" s="952"/>
      <c r="AS124" s="952"/>
      <c r="AT124" s="95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8"/>
      <c r="CL124" s="1008"/>
      <c r="CM124" s="1008"/>
      <c r="CN124" s="1008"/>
      <c r="CO124" s="1009"/>
      <c r="CP124" s="996" t="s">
        <v>439</v>
      </c>
      <c r="CQ124" s="997"/>
      <c r="CR124" s="997"/>
      <c r="CS124" s="997"/>
      <c r="CT124" s="997"/>
      <c r="CU124" s="997"/>
      <c r="CV124" s="997"/>
      <c r="CW124" s="997"/>
      <c r="CX124" s="997"/>
      <c r="CY124" s="997"/>
      <c r="CZ124" s="997"/>
      <c r="DA124" s="997"/>
      <c r="DB124" s="997"/>
      <c r="DC124" s="997"/>
      <c r="DD124" s="997"/>
      <c r="DE124" s="997"/>
      <c r="DF124" s="998"/>
      <c r="DG124" s="986" t="s">
        <v>112</v>
      </c>
      <c r="DH124" s="987"/>
      <c r="DI124" s="987"/>
      <c r="DJ124" s="987"/>
      <c r="DK124" s="988"/>
      <c r="DL124" s="989" t="s">
        <v>112</v>
      </c>
      <c r="DM124" s="987"/>
      <c r="DN124" s="987"/>
      <c r="DO124" s="987"/>
      <c r="DP124" s="988"/>
      <c r="DQ124" s="989" t="s">
        <v>112</v>
      </c>
      <c r="DR124" s="987"/>
      <c r="DS124" s="987"/>
      <c r="DT124" s="987"/>
      <c r="DU124" s="988"/>
      <c r="DV124" s="990" t="s">
        <v>112</v>
      </c>
      <c r="DW124" s="991"/>
      <c r="DX124" s="991"/>
      <c r="DY124" s="991"/>
      <c r="DZ124" s="992"/>
    </row>
    <row r="125" spans="1:130" s="197" customFormat="1" ht="26.25" customHeight="1" thickBot="1">
      <c r="A125" s="964"/>
      <c r="B125" s="935"/>
      <c r="C125" s="905" t="s">
        <v>429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7" t="s">
        <v>112</v>
      </c>
      <c r="AB125" s="948"/>
      <c r="AC125" s="948"/>
      <c r="AD125" s="948"/>
      <c r="AE125" s="949"/>
      <c r="AF125" s="950" t="s">
        <v>112</v>
      </c>
      <c r="AG125" s="948"/>
      <c r="AH125" s="948"/>
      <c r="AI125" s="948"/>
      <c r="AJ125" s="949"/>
      <c r="AK125" s="950" t="s">
        <v>112</v>
      </c>
      <c r="AL125" s="948"/>
      <c r="AM125" s="948"/>
      <c r="AN125" s="948"/>
      <c r="AO125" s="949"/>
      <c r="AP125" s="951" t="s">
        <v>112</v>
      </c>
      <c r="AQ125" s="952"/>
      <c r="AR125" s="952"/>
      <c r="AS125" s="952"/>
      <c r="AT125" s="95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3" t="s">
        <v>440</v>
      </c>
      <c r="CL125" s="1003"/>
      <c r="CM125" s="1003"/>
      <c r="CN125" s="1003"/>
      <c r="CO125" s="1004"/>
      <c r="CP125" s="929" t="s">
        <v>441</v>
      </c>
      <c r="CQ125" s="879"/>
      <c r="CR125" s="879"/>
      <c r="CS125" s="879"/>
      <c r="CT125" s="879"/>
      <c r="CU125" s="879"/>
      <c r="CV125" s="879"/>
      <c r="CW125" s="879"/>
      <c r="CX125" s="879"/>
      <c r="CY125" s="879"/>
      <c r="CZ125" s="879"/>
      <c r="DA125" s="879"/>
      <c r="DB125" s="879"/>
      <c r="DC125" s="879"/>
      <c r="DD125" s="879"/>
      <c r="DE125" s="879"/>
      <c r="DF125" s="880"/>
      <c r="DG125" s="915" t="s">
        <v>112</v>
      </c>
      <c r="DH125" s="916"/>
      <c r="DI125" s="916"/>
      <c r="DJ125" s="916"/>
      <c r="DK125" s="916"/>
      <c r="DL125" s="916" t="s">
        <v>112</v>
      </c>
      <c r="DM125" s="916"/>
      <c r="DN125" s="916"/>
      <c r="DO125" s="916"/>
      <c r="DP125" s="916"/>
      <c r="DQ125" s="916" t="s">
        <v>112</v>
      </c>
      <c r="DR125" s="916"/>
      <c r="DS125" s="916"/>
      <c r="DT125" s="916"/>
      <c r="DU125" s="916"/>
      <c r="DV125" s="917" t="s">
        <v>112</v>
      </c>
      <c r="DW125" s="917"/>
      <c r="DX125" s="917"/>
      <c r="DY125" s="917"/>
      <c r="DZ125" s="918"/>
    </row>
    <row r="126" spans="1:130" s="197" customFormat="1" ht="26.25" customHeight="1">
      <c r="A126" s="964"/>
      <c r="B126" s="935"/>
      <c r="C126" s="905" t="s">
        <v>432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7" t="s">
        <v>112</v>
      </c>
      <c r="AB126" s="948"/>
      <c r="AC126" s="948"/>
      <c r="AD126" s="948"/>
      <c r="AE126" s="949"/>
      <c r="AF126" s="950" t="s">
        <v>112</v>
      </c>
      <c r="AG126" s="948"/>
      <c r="AH126" s="948"/>
      <c r="AI126" s="948"/>
      <c r="AJ126" s="949"/>
      <c r="AK126" s="950" t="s">
        <v>112</v>
      </c>
      <c r="AL126" s="948"/>
      <c r="AM126" s="948"/>
      <c r="AN126" s="948"/>
      <c r="AO126" s="949"/>
      <c r="AP126" s="951" t="s">
        <v>112</v>
      </c>
      <c r="AQ126" s="952"/>
      <c r="AR126" s="952"/>
      <c r="AS126" s="952"/>
      <c r="AT126" s="953"/>
      <c r="AU126" s="233"/>
      <c r="AV126" s="233"/>
      <c r="AW126" s="233"/>
      <c r="AX126" s="1025" t="s">
        <v>442</v>
      </c>
      <c r="AY126" s="1026"/>
      <c r="AZ126" s="1026"/>
      <c r="BA126" s="1026"/>
      <c r="BB126" s="1026"/>
      <c r="BC126" s="1026"/>
      <c r="BD126" s="1026"/>
      <c r="BE126" s="1027"/>
      <c r="BF126" s="1041" t="s">
        <v>443</v>
      </c>
      <c r="BG126" s="1026"/>
      <c r="BH126" s="1026"/>
      <c r="BI126" s="1026"/>
      <c r="BJ126" s="1026"/>
      <c r="BK126" s="1026"/>
      <c r="BL126" s="1027"/>
      <c r="BM126" s="1041" t="s">
        <v>444</v>
      </c>
      <c r="BN126" s="1026"/>
      <c r="BO126" s="1026"/>
      <c r="BP126" s="1026"/>
      <c r="BQ126" s="1026"/>
      <c r="BR126" s="1026"/>
      <c r="BS126" s="1027"/>
      <c r="BT126" s="1041" t="s">
        <v>445</v>
      </c>
      <c r="BU126" s="1026"/>
      <c r="BV126" s="1026"/>
      <c r="BW126" s="1026"/>
      <c r="BX126" s="1026"/>
      <c r="BY126" s="1026"/>
      <c r="BZ126" s="1042"/>
      <c r="CA126" s="233"/>
      <c r="CB126" s="233"/>
      <c r="CC126" s="233"/>
      <c r="CD126" s="234"/>
      <c r="CE126" s="234"/>
      <c r="CF126" s="234"/>
      <c r="CG126" s="231"/>
      <c r="CH126" s="231"/>
      <c r="CI126" s="231"/>
      <c r="CJ126" s="232"/>
      <c r="CK126" s="1006"/>
      <c r="CL126" s="1006"/>
      <c r="CM126" s="1006"/>
      <c r="CN126" s="1006"/>
      <c r="CO126" s="1007"/>
      <c r="CP126" s="938" t="s">
        <v>446</v>
      </c>
      <c r="CQ126" s="939"/>
      <c r="CR126" s="939"/>
      <c r="CS126" s="939"/>
      <c r="CT126" s="939"/>
      <c r="CU126" s="939"/>
      <c r="CV126" s="939"/>
      <c r="CW126" s="939"/>
      <c r="CX126" s="939"/>
      <c r="CY126" s="939"/>
      <c r="CZ126" s="939"/>
      <c r="DA126" s="939"/>
      <c r="DB126" s="939"/>
      <c r="DC126" s="939"/>
      <c r="DD126" s="939"/>
      <c r="DE126" s="939"/>
      <c r="DF126" s="940"/>
      <c r="DG126" s="908" t="s">
        <v>112</v>
      </c>
      <c r="DH126" s="909"/>
      <c r="DI126" s="909"/>
      <c r="DJ126" s="909"/>
      <c r="DK126" s="909"/>
      <c r="DL126" s="909" t="s">
        <v>112</v>
      </c>
      <c r="DM126" s="909"/>
      <c r="DN126" s="909"/>
      <c r="DO126" s="909"/>
      <c r="DP126" s="909"/>
      <c r="DQ126" s="909" t="s">
        <v>112</v>
      </c>
      <c r="DR126" s="909"/>
      <c r="DS126" s="909"/>
      <c r="DT126" s="909"/>
      <c r="DU126" s="909"/>
      <c r="DV126" s="910" t="s">
        <v>112</v>
      </c>
      <c r="DW126" s="910"/>
      <c r="DX126" s="910"/>
      <c r="DY126" s="910"/>
      <c r="DZ126" s="911"/>
    </row>
    <row r="127" spans="1:130" s="197" customFormat="1" ht="26.25" customHeight="1" thickBot="1">
      <c r="A127" s="965"/>
      <c r="B127" s="937"/>
      <c r="C127" s="993" t="s">
        <v>447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7" t="s">
        <v>112</v>
      </c>
      <c r="AB127" s="948"/>
      <c r="AC127" s="948"/>
      <c r="AD127" s="948"/>
      <c r="AE127" s="949"/>
      <c r="AF127" s="950" t="s">
        <v>112</v>
      </c>
      <c r="AG127" s="948"/>
      <c r="AH127" s="948"/>
      <c r="AI127" s="948"/>
      <c r="AJ127" s="949"/>
      <c r="AK127" s="950" t="s">
        <v>112</v>
      </c>
      <c r="AL127" s="948"/>
      <c r="AM127" s="948"/>
      <c r="AN127" s="948"/>
      <c r="AO127" s="949"/>
      <c r="AP127" s="951" t="s">
        <v>112</v>
      </c>
      <c r="AQ127" s="952"/>
      <c r="AR127" s="952"/>
      <c r="AS127" s="952"/>
      <c r="AT127" s="953"/>
      <c r="AU127" s="233"/>
      <c r="AV127" s="233"/>
      <c r="AW127" s="233"/>
      <c r="AX127" s="878" t="s">
        <v>448</v>
      </c>
      <c r="AY127" s="879"/>
      <c r="AZ127" s="879"/>
      <c r="BA127" s="879"/>
      <c r="BB127" s="879"/>
      <c r="BC127" s="879"/>
      <c r="BD127" s="879"/>
      <c r="BE127" s="880"/>
      <c r="BF127" s="1030" t="s">
        <v>112</v>
      </c>
      <c r="BG127" s="1031"/>
      <c r="BH127" s="1031"/>
      <c r="BI127" s="1031"/>
      <c r="BJ127" s="1031"/>
      <c r="BK127" s="1031"/>
      <c r="BL127" s="1040"/>
      <c r="BM127" s="1030">
        <v>15</v>
      </c>
      <c r="BN127" s="1031"/>
      <c r="BO127" s="1031"/>
      <c r="BP127" s="1031"/>
      <c r="BQ127" s="1031"/>
      <c r="BR127" s="1031"/>
      <c r="BS127" s="1040"/>
      <c r="BT127" s="1030">
        <v>20</v>
      </c>
      <c r="BU127" s="1031"/>
      <c r="BV127" s="1031"/>
      <c r="BW127" s="1031"/>
      <c r="BX127" s="1031"/>
      <c r="BY127" s="1031"/>
      <c r="BZ127" s="1032"/>
      <c r="CA127" s="234"/>
      <c r="CB127" s="234"/>
      <c r="CC127" s="234"/>
      <c r="CD127" s="234"/>
      <c r="CE127" s="234"/>
      <c r="CF127" s="234"/>
      <c r="CG127" s="231"/>
      <c r="CH127" s="231"/>
      <c r="CI127" s="231"/>
      <c r="CJ127" s="232"/>
      <c r="CK127" s="1028"/>
      <c r="CL127" s="1028"/>
      <c r="CM127" s="1028"/>
      <c r="CN127" s="1028"/>
      <c r="CO127" s="1029"/>
      <c r="CP127" s="1033" t="s">
        <v>449</v>
      </c>
      <c r="CQ127" s="1034"/>
      <c r="CR127" s="1034"/>
      <c r="CS127" s="1034"/>
      <c r="CT127" s="1034"/>
      <c r="CU127" s="1034"/>
      <c r="CV127" s="1034"/>
      <c r="CW127" s="1034"/>
      <c r="CX127" s="1034"/>
      <c r="CY127" s="1034"/>
      <c r="CZ127" s="1034"/>
      <c r="DA127" s="1034"/>
      <c r="DB127" s="1034"/>
      <c r="DC127" s="1034"/>
      <c r="DD127" s="1034"/>
      <c r="DE127" s="1034"/>
      <c r="DF127" s="1035"/>
      <c r="DG127" s="1036" t="s">
        <v>112</v>
      </c>
      <c r="DH127" s="1037"/>
      <c r="DI127" s="1037"/>
      <c r="DJ127" s="1037"/>
      <c r="DK127" s="1037"/>
      <c r="DL127" s="1037" t="s">
        <v>112</v>
      </c>
      <c r="DM127" s="1037"/>
      <c r="DN127" s="1037"/>
      <c r="DO127" s="1037"/>
      <c r="DP127" s="1037"/>
      <c r="DQ127" s="1037" t="s">
        <v>112</v>
      </c>
      <c r="DR127" s="1037"/>
      <c r="DS127" s="1037"/>
      <c r="DT127" s="1037"/>
      <c r="DU127" s="1037"/>
      <c r="DV127" s="1038" t="s">
        <v>112</v>
      </c>
      <c r="DW127" s="1038"/>
      <c r="DX127" s="1038"/>
      <c r="DY127" s="1038"/>
      <c r="DZ127" s="1039"/>
    </row>
    <row r="128" spans="1:130" s="197" customFormat="1" ht="26.25" customHeight="1">
      <c r="A128" s="1060" t="s">
        <v>450</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451</v>
      </c>
      <c r="X128" s="1062"/>
      <c r="Y128" s="1062"/>
      <c r="Z128" s="1063"/>
      <c r="AA128" s="1078" t="s">
        <v>112</v>
      </c>
      <c r="AB128" s="1079"/>
      <c r="AC128" s="1079"/>
      <c r="AD128" s="1079"/>
      <c r="AE128" s="1080"/>
      <c r="AF128" s="1081" t="s">
        <v>112</v>
      </c>
      <c r="AG128" s="1079"/>
      <c r="AH128" s="1079"/>
      <c r="AI128" s="1079"/>
      <c r="AJ128" s="1080"/>
      <c r="AK128" s="1081" t="s">
        <v>112</v>
      </c>
      <c r="AL128" s="1079"/>
      <c r="AM128" s="1079"/>
      <c r="AN128" s="1079"/>
      <c r="AO128" s="1080"/>
      <c r="AP128" s="1082"/>
      <c r="AQ128" s="1083"/>
      <c r="AR128" s="1083"/>
      <c r="AS128" s="1083"/>
      <c r="AT128" s="1084"/>
      <c r="AU128" s="235"/>
      <c r="AV128" s="235"/>
      <c r="AW128" s="235"/>
      <c r="AX128" s="1043" t="s">
        <v>452</v>
      </c>
      <c r="AY128" s="939"/>
      <c r="AZ128" s="939"/>
      <c r="BA128" s="939"/>
      <c r="BB128" s="939"/>
      <c r="BC128" s="939"/>
      <c r="BD128" s="939"/>
      <c r="BE128" s="940"/>
      <c r="BF128" s="1055" t="s">
        <v>112</v>
      </c>
      <c r="BG128" s="1056"/>
      <c r="BH128" s="1056"/>
      <c r="BI128" s="1056"/>
      <c r="BJ128" s="1056"/>
      <c r="BK128" s="1056"/>
      <c r="BL128" s="1057"/>
      <c r="BM128" s="1055">
        <v>20</v>
      </c>
      <c r="BN128" s="1056"/>
      <c r="BO128" s="1056"/>
      <c r="BP128" s="1056"/>
      <c r="BQ128" s="1056"/>
      <c r="BR128" s="1056"/>
      <c r="BS128" s="1057"/>
      <c r="BT128" s="1055">
        <v>30</v>
      </c>
      <c r="BU128" s="1058"/>
      <c r="BV128" s="1058"/>
      <c r="BW128" s="1058"/>
      <c r="BX128" s="1058"/>
      <c r="BY128" s="1058"/>
      <c r="BZ128" s="105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19" t="s">
        <v>91</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49" t="s">
        <v>453</v>
      </c>
      <c r="X129" s="1050"/>
      <c r="Y129" s="1050"/>
      <c r="Z129" s="1051"/>
      <c r="AA129" s="947">
        <v>2252059</v>
      </c>
      <c r="AB129" s="948"/>
      <c r="AC129" s="948"/>
      <c r="AD129" s="948"/>
      <c r="AE129" s="949"/>
      <c r="AF129" s="950">
        <v>2242186</v>
      </c>
      <c r="AG129" s="948"/>
      <c r="AH129" s="948"/>
      <c r="AI129" s="948"/>
      <c r="AJ129" s="949"/>
      <c r="AK129" s="950">
        <v>2261521</v>
      </c>
      <c r="AL129" s="948"/>
      <c r="AM129" s="948"/>
      <c r="AN129" s="948"/>
      <c r="AO129" s="949"/>
      <c r="AP129" s="1052"/>
      <c r="AQ129" s="1053"/>
      <c r="AR129" s="1053"/>
      <c r="AS129" s="1053"/>
      <c r="AT129" s="1054"/>
      <c r="AU129" s="235"/>
      <c r="AV129" s="235"/>
      <c r="AW129" s="235"/>
      <c r="AX129" s="1043" t="s">
        <v>454</v>
      </c>
      <c r="AY129" s="939"/>
      <c r="AZ129" s="939"/>
      <c r="BA129" s="939"/>
      <c r="BB129" s="939"/>
      <c r="BC129" s="939"/>
      <c r="BD129" s="939"/>
      <c r="BE129" s="940"/>
      <c r="BF129" s="1044">
        <v>4</v>
      </c>
      <c r="BG129" s="1045"/>
      <c r="BH129" s="1045"/>
      <c r="BI129" s="1045"/>
      <c r="BJ129" s="1045"/>
      <c r="BK129" s="1045"/>
      <c r="BL129" s="1046"/>
      <c r="BM129" s="1044">
        <v>25</v>
      </c>
      <c r="BN129" s="1045"/>
      <c r="BO129" s="1045"/>
      <c r="BP129" s="1045"/>
      <c r="BQ129" s="1045"/>
      <c r="BR129" s="1045"/>
      <c r="BS129" s="1046"/>
      <c r="BT129" s="1044">
        <v>35</v>
      </c>
      <c r="BU129" s="1047"/>
      <c r="BV129" s="1047"/>
      <c r="BW129" s="1047"/>
      <c r="BX129" s="1047"/>
      <c r="BY129" s="1047"/>
      <c r="BZ129" s="104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19" t="s">
        <v>455</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49" t="s">
        <v>456</v>
      </c>
      <c r="X130" s="1050"/>
      <c r="Y130" s="1050"/>
      <c r="Z130" s="1051"/>
      <c r="AA130" s="947">
        <v>226311</v>
      </c>
      <c r="AB130" s="948"/>
      <c r="AC130" s="948"/>
      <c r="AD130" s="948"/>
      <c r="AE130" s="949"/>
      <c r="AF130" s="950">
        <v>220653</v>
      </c>
      <c r="AG130" s="948"/>
      <c r="AH130" s="948"/>
      <c r="AI130" s="948"/>
      <c r="AJ130" s="949"/>
      <c r="AK130" s="950">
        <v>229390</v>
      </c>
      <c r="AL130" s="948"/>
      <c r="AM130" s="948"/>
      <c r="AN130" s="948"/>
      <c r="AO130" s="949"/>
      <c r="AP130" s="1052"/>
      <c r="AQ130" s="1053"/>
      <c r="AR130" s="1053"/>
      <c r="AS130" s="1053"/>
      <c r="AT130" s="1054"/>
      <c r="AU130" s="235"/>
      <c r="AV130" s="235"/>
      <c r="AW130" s="235"/>
      <c r="AX130" s="1102" t="s">
        <v>457</v>
      </c>
      <c r="AY130" s="1034"/>
      <c r="AZ130" s="1034"/>
      <c r="BA130" s="1034"/>
      <c r="BB130" s="1034"/>
      <c r="BC130" s="1034"/>
      <c r="BD130" s="1034"/>
      <c r="BE130" s="1035"/>
      <c r="BF130" s="1064" t="s">
        <v>112</v>
      </c>
      <c r="BG130" s="1065"/>
      <c r="BH130" s="1065"/>
      <c r="BI130" s="1065"/>
      <c r="BJ130" s="1065"/>
      <c r="BK130" s="1065"/>
      <c r="BL130" s="1066"/>
      <c r="BM130" s="1064">
        <v>350</v>
      </c>
      <c r="BN130" s="1065"/>
      <c r="BO130" s="1065"/>
      <c r="BP130" s="1065"/>
      <c r="BQ130" s="1065"/>
      <c r="BR130" s="1065"/>
      <c r="BS130" s="1066"/>
      <c r="BT130" s="1067"/>
      <c r="BU130" s="1068"/>
      <c r="BV130" s="1068"/>
      <c r="BW130" s="1068"/>
      <c r="BX130" s="1068"/>
      <c r="BY130" s="1068"/>
      <c r="BZ130" s="106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0"/>
      <c r="B131" s="1071"/>
      <c r="C131" s="1071"/>
      <c r="D131" s="1071"/>
      <c r="E131" s="1071"/>
      <c r="F131" s="1071"/>
      <c r="G131" s="1071"/>
      <c r="H131" s="1071"/>
      <c r="I131" s="1071"/>
      <c r="J131" s="1071"/>
      <c r="K131" s="1071"/>
      <c r="L131" s="1071"/>
      <c r="M131" s="1071"/>
      <c r="N131" s="1071"/>
      <c r="O131" s="1071"/>
      <c r="P131" s="1071"/>
      <c r="Q131" s="1071"/>
      <c r="R131" s="1071"/>
      <c r="S131" s="1071"/>
      <c r="T131" s="1071"/>
      <c r="U131" s="1071"/>
      <c r="V131" s="1071"/>
      <c r="W131" s="1072" t="s">
        <v>458</v>
      </c>
      <c r="X131" s="1073"/>
      <c r="Y131" s="1073"/>
      <c r="Z131" s="1074"/>
      <c r="AA131" s="986">
        <v>2025748</v>
      </c>
      <c r="AB131" s="987"/>
      <c r="AC131" s="987"/>
      <c r="AD131" s="987"/>
      <c r="AE131" s="988"/>
      <c r="AF131" s="989">
        <v>2021533</v>
      </c>
      <c r="AG131" s="987"/>
      <c r="AH131" s="987"/>
      <c r="AI131" s="987"/>
      <c r="AJ131" s="988"/>
      <c r="AK131" s="989">
        <v>2032131</v>
      </c>
      <c r="AL131" s="987"/>
      <c r="AM131" s="987"/>
      <c r="AN131" s="987"/>
      <c r="AO131" s="988"/>
      <c r="AP131" s="1075"/>
      <c r="AQ131" s="1076"/>
      <c r="AR131" s="1076"/>
      <c r="AS131" s="1076"/>
      <c r="AT131" s="107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6" t="s">
        <v>459</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460</v>
      </c>
      <c r="W132" s="1090"/>
      <c r="X132" s="1090"/>
      <c r="Y132" s="1090"/>
      <c r="Z132" s="1091"/>
      <c r="AA132" s="1092">
        <v>4.4257726039999996</v>
      </c>
      <c r="AB132" s="1093"/>
      <c r="AC132" s="1093"/>
      <c r="AD132" s="1093"/>
      <c r="AE132" s="1094"/>
      <c r="AF132" s="1095">
        <v>3.9011482869999998</v>
      </c>
      <c r="AG132" s="1093"/>
      <c r="AH132" s="1093"/>
      <c r="AI132" s="1093"/>
      <c r="AJ132" s="1094"/>
      <c r="AK132" s="1095">
        <v>3.7673752330000001</v>
      </c>
      <c r="AL132" s="1093"/>
      <c r="AM132" s="1093"/>
      <c r="AN132" s="1093"/>
      <c r="AO132" s="1094"/>
      <c r="AP132" s="976"/>
      <c r="AQ132" s="977"/>
      <c r="AR132" s="977"/>
      <c r="AS132" s="977"/>
      <c r="AT132" s="109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97" t="s">
        <v>461</v>
      </c>
      <c r="W133" s="1097"/>
      <c r="X133" s="1097"/>
      <c r="Y133" s="1097"/>
      <c r="Z133" s="1098"/>
      <c r="AA133" s="1099">
        <v>5.0999999999999996</v>
      </c>
      <c r="AB133" s="1100"/>
      <c r="AC133" s="1100"/>
      <c r="AD133" s="1100"/>
      <c r="AE133" s="1101"/>
      <c r="AF133" s="1099">
        <v>4.3</v>
      </c>
      <c r="AG133" s="1100"/>
      <c r="AH133" s="1100"/>
      <c r="AI133" s="1100"/>
      <c r="AJ133" s="1101"/>
      <c r="AK133" s="1099">
        <v>4</v>
      </c>
      <c r="AL133" s="1100"/>
      <c r="AM133" s="1100"/>
      <c r="AN133" s="1100"/>
      <c r="AO133" s="1101"/>
      <c r="AP133" s="1017"/>
      <c r="AQ133" s="1018"/>
      <c r="AR133" s="1018"/>
      <c r="AS133" s="1018"/>
      <c r="AT133" s="108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1" zoomScaleNormal="85" zoomScaleSheetLayoutView="55" workbookViewId="0">
      <selection activeCell="Z77" sqref="Z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06" t="s">
        <v>464</v>
      </c>
      <c r="L7" s="254"/>
      <c r="M7" s="255" t="s">
        <v>465</v>
      </c>
      <c r="N7" s="256"/>
    </row>
    <row r="8" spans="1:16">
      <c r="A8" s="248"/>
      <c r="B8" s="244"/>
      <c r="C8" s="244"/>
      <c r="D8" s="244"/>
      <c r="E8" s="244"/>
      <c r="F8" s="244"/>
      <c r="G8" s="257"/>
      <c r="H8" s="258"/>
      <c r="I8" s="258"/>
      <c r="J8" s="259"/>
      <c r="K8" s="1107"/>
      <c r="L8" s="260" t="s">
        <v>466</v>
      </c>
      <c r="M8" s="261" t="s">
        <v>467</v>
      </c>
      <c r="N8" s="262" t="s">
        <v>468</v>
      </c>
    </row>
    <row r="9" spans="1:16">
      <c r="A9" s="248"/>
      <c r="B9" s="244"/>
      <c r="C9" s="244"/>
      <c r="D9" s="244"/>
      <c r="E9" s="244"/>
      <c r="F9" s="244"/>
      <c r="G9" s="1108" t="s">
        <v>469</v>
      </c>
      <c r="H9" s="1109"/>
      <c r="I9" s="1109"/>
      <c r="J9" s="1110"/>
      <c r="K9" s="263">
        <v>913736</v>
      </c>
      <c r="L9" s="264">
        <v>192649</v>
      </c>
      <c r="M9" s="265">
        <v>183831</v>
      </c>
      <c r="N9" s="266">
        <v>4.8</v>
      </c>
    </row>
    <row r="10" spans="1:16">
      <c r="A10" s="248"/>
      <c r="B10" s="244"/>
      <c r="C10" s="244"/>
      <c r="D10" s="244"/>
      <c r="E10" s="244"/>
      <c r="F10" s="244"/>
      <c r="G10" s="1108" t="s">
        <v>470</v>
      </c>
      <c r="H10" s="1109"/>
      <c r="I10" s="1109"/>
      <c r="J10" s="1110"/>
      <c r="K10" s="267">
        <v>213295</v>
      </c>
      <c r="L10" s="268">
        <v>44970</v>
      </c>
      <c r="M10" s="269">
        <v>17818</v>
      </c>
      <c r="N10" s="270">
        <v>152.4</v>
      </c>
    </row>
    <row r="11" spans="1:16" ht="13.5" customHeight="1">
      <c r="A11" s="248"/>
      <c r="B11" s="244"/>
      <c r="C11" s="244"/>
      <c r="D11" s="244"/>
      <c r="E11" s="244"/>
      <c r="F11" s="244"/>
      <c r="G11" s="1108" t="s">
        <v>471</v>
      </c>
      <c r="H11" s="1109"/>
      <c r="I11" s="1109"/>
      <c r="J11" s="1110"/>
      <c r="K11" s="267">
        <v>9175</v>
      </c>
      <c r="L11" s="268">
        <v>1934</v>
      </c>
      <c r="M11" s="269">
        <v>26667</v>
      </c>
      <c r="N11" s="270">
        <v>-92.7</v>
      </c>
    </row>
    <row r="12" spans="1:16" ht="13.5" customHeight="1">
      <c r="A12" s="248"/>
      <c r="B12" s="244"/>
      <c r="C12" s="244"/>
      <c r="D12" s="244"/>
      <c r="E12" s="244"/>
      <c r="F12" s="244"/>
      <c r="G12" s="1108" t="s">
        <v>472</v>
      </c>
      <c r="H12" s="1109"/>
      <c r="I12" s="1109"/>
      <c r="J12" s="1110"/>
      <c r="K12" s="267" t="s">
        <v>473</v>
      </c>
      <c r="L12" s="268" t="s">
        <v>473</v>
      </c>
      <c r="M12" s="269">
        <v>2490</v>
      </c>
      <c r="N12" s="270" t="s">
        <v>473</v>
      </c>
    </row>
    <row r="13" spans="1:16" ht="13.5" customHeight="1">
      <c r="A13" s="248"/>
      <c r="B13" s="244"/>
      <c r="C13" s="244"/>
      <c r="D13" s="244"/>
      <c r="E13" s="244"/>
      <c r="F13" s="244"/>
      <c r="G13" s="1108" t="s">
        <v>474</v>
      </c>
      <c r="H13" s="1109"/>
      <c r="I13" s="1109"/>
      <c r="J13" s="1110"/>
      <c r="K13" s="267" t="s">
        <v>473</v>
      </c>
      <c r="L13" s="268" t="s">
        <v>473</v>
      </c>
      <c r="M13" s="269" t="s">
        <v>473</v>
      </c>
      <c r="N13" s="270" t="s">
        <v>473</v>
      </c>
    </row>
    <row r="14" spans="1:16" ht="13.5" customHeight="1">
      <c r="A14" s="248"/>
      <c r="B14" s="244"/>
      <c r="C14" s="244"/>
      <c r="D14" s="244"/>
      <c r="E14" s="244"/>
      <c r="F14" s="244"/>
      <c r="G14" s="1108" t="s">
        <v>475</v>
      </c>
      <c r="H14" s="1109"/>
      <c r="I14" s="1109"/>
      <c r="J14" s="1110"/>
      <c r="K14" s="267">
        <v>11113</v>
      </c>
      <c r="L14" s="268">
        <v>2343</v>
      </c>
      <c r="M14" s="269">
        <v>9105</v>
      </c>
      <c r="N14" s="270">
        <v>-74.3</v>
      </c>
    </row>
    <row r="15" spans="1:16" ht="13.5" customHeight="1">
      <c r="A15" s="248"/>
      <c r="B15" s="244"/>
      <c r="C15" s="244"/>
      <c r="D15" s="244"/>
      <c r="E15" s="244"/>
      <c r="F15" s="244"/>
      <c r="G15" s="1108" t="s">
        <v>476</v>
      </c>
      <c r="H15" s="1109"/>
      <c r="I15" s="1109"/>
      <c r="J15" s="1110"/>
      <c r="K15" s="267">
        <v>6740</v>
      </c>
      <c r="L15" s="268">
        <v>1421</v>
      </c>
      <c r="M15" s="269">
        <v>5055</v>
      </c>
      <c r="N15" s="270">
        <v>-71.900000000000006</v>
      </c>
    </row>
    <row r="16" spans="1:16">
      <c r="A16" s="248"/>
      <c r="B16" s="244"/>
      <c r="C16" s="244"/>
      <c r="D16" s="244"/>
      <c r="E16" s="244"/>
      <c r="F16" s="244"/>
      <c r="G16" s="1111" t="s">
        <v>477</v>
      </c>
      <c r="H16" s="1112"/>
      <c r="I16" s="1112"/>
      <c r="J16" s="1113"/>
      <c r="K16" s="268">
        <v>-154217</v>
      </c>
      <c r="L16" s="268">
        <v>-32515</v>
      </c>
      <c r="M16" s="269">
        <v>-22864</v>
      </c>
      <c r="N16" s="270">
        <v>42.2</v>
      </c>
    </row>
    <row r="17" spans="1:16">
      <c r="A17" s="248"/>
      <c r="B17" s="244"/>
      <c r="C17" s="244"/>
      <c r="D17" s="244"/>
      <c r="E17" s="244"/>
      <c r="F17" s="244"/>
      <c r="G17" s="1111" t="s">
        <v>170</v>
      </c>
      <c r="H17" s="1112"/>
      <c r="I17" s="1112"/>
      <c r="J17" s="1113"/>
      <c r="K17" s="268">
        <v>999842</v>
      </c>
      <c r="L17" s="268">
        <v>210804</v>
      </c>
      <c r="M17" s="269">
        <v>222101</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03" t="s">
        <v>482</v>
      </c>
      <c r="H21" s="1104"/>
      <c r="I21" s="1104"/>
      <c r="J21" s="1105"/>
      <c r="K21" s="280">
        <v>23.82</v>
      </c>
      <c r="L21" s="281">
        <v>20.61</v>
      </c>
      <c r="M21" s="282">
        <v>3.21</v>
      </c>
      <c r="N21" s="249"/>
      <c r="O21" s="283"/>
      <c r="P21" s="279"/>
    </row>
    <row r="22" spans="1:16" s="284" customFormat="1">
      <c r="A22" s="279"/>
      <c r="B22" s="249"/>
      <c r="C22" s="249"/>
      <c r="D22" s="249"/>
      <c r="E22" s="249"/>
      <c r="F22" s="249"/>
      <c r="G22" s="1103" t="s">
        <v>483</v>
      </c>
      <c r="H22" s="1104"/>
      <c r="I22" s="1104"/>
      <c r="J22" s="1105"/>
      <c r="K22" s="285">
        <v>89.7</v>
      </c>
      <c r="L22" s="286">
        <v>94.6</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06" t="s">
        <v>464</v>
      </c>
      <c r="L30" s="254"/>
      <c r="M30" s="255" t="s">
        <v>465</v>
      </c>
      <c r="N30" s="256"/>
    </row>
    <row r="31" spans="1:16">
      <c r="A31" s="248"/>
      <c r="B31" s="244"/>
      <c r="C31" s="244"/>
      <c r="D31" s="244"/>
      <c r="E31" s="244"/>
      <c r="F31" s="244"/>
      <c r="G31" s="257"/>
      <c r="H31" s="258"/>
      <c r="I31" s="258"/>
      <c r="J31" s="259"/>
      <c r="K31" s="1107"/>
      <c r="L31" s="260" t="s">
        <v>466</v>
      </c>
      <c r="M31" s="261" t="s">
        <v>467</v>
      </c>
      <c r="N31" s="262" t="s">
        <v>468</v>
      </c>
    </row>
    <row r="32" spans="1:16" ht="27" customHeight="1">
      <c r="A32" s="248"/>
      <c r="B32" s="244"/>
      <c r="C32" s="244"/>
      <c r="D32" s="244"/>
      <c r="E32" s="244"/>
      <c r="F32" s="244"/>
      <c r="G32" s="1119" t="s">
        <v>487</v>
      </c>
      <c r="H32" s="1120"/>
      <c r="I32" s="1120"/>
      <c r="J32" s="1121"/>
      <c r="K32" s="294">
        <v>303121</v>
      </c>
      <c r="L32" s="294">
        <v>63909</v>
      </c>
      <c r="M32" s="295">
        <v>144540</v>
      </c>
      <c r="N32" s="296">
        <v>-55.8</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t="s">
        <v>473</v>
      </c>
      <c r="L35" s="294" t="s">
        <v>473</v>
      </c>
      <c r="M35" s="295">
        <v>29964</v>
      </c>
      <c r="N35" s="296" t="s">
        <v>473</v>
      </c>
    </row>
    <row r="36" spans="1:16" ht="27" customHeight="1">
      <c r="A36" s="248"/>
      <c r="B36" s="244"/>
      <c r="C36" s="244"/>
      <c r="D36" s="244"/>
      <c r="E36" s="244"/>
      <c r="F36" s="244"/>
      <c r="G36" s="1119" t="s">
        <v>491</v>
      </c>
      <c r="H36" s="1120"/>
      <c r="I36" s="1120"/>
      <c r="J36" s="1121"/>
      <c r="K36" s="294">
        <v>2827</v>
      </c>
      <c r="L36" s="294">
        <v>596</v>
      </c>
      <c r="M36" s="295">
        <v>6972</v>
      </c>
      <c r="N36" s="296">
        <v>-91.5</v>
      </c>
    </row>
    <row r="37" spans="1:16" ht="13.5" customHeight="1">
      <c r="A37" s="248"/>
      <c r="B37" s="244"/>
      <c r="C37" s="244"/>
      <c r="D37" s="244"/>
      <c r="E37" s="244"/>
      <c r="F37" s="244"/>
      <c r="G37" s="1119" t="s">
        <v>492</v>
      </c>
      <c r="H37" s="1120"/>
      <c r="I37" s="1120"/>
      <c r="J37" s="1121"/>
      <c r="K37" s="294" t="s">
        <v>473</v>
      </c>
      <c r="L37" s="294" t="s">
        <v>473</v>
      </c>
      <c r="M37" s="295">
        <v>2692</v>
      </c>
      <c r="N37" s="296" t="s">
        <v>473</v>
      </c>
    </row>
    <row r="38" spans="1:16" ht="27" customHeight="1">
      <c r="A38" s="248"/>
      <c r="B38" s="244"/>
      <c r="C38" s="244"/>
      <c r="D38" s="244"/>
      <c r="E38" s="244"/>
      <c r="F38" s="244"/>
      <c r="G38" s="1122" t="s">
        <v>493</v>
      </c>
      <c r="H38" s="1123"/>
      <c r="I38" s="1123"/>
      <c r="J38" s="1124"/>
      <c r="K38" s="297" t="s">
        <v>473</v>
      </c>
      <c r="L38" s="297" t="s">
        <v>473</v>
      </c>
      <c r="M38" s="298">
        <v>44</v>
      </c>
      <c r="N38" s="299" t="s">
        <v>473</v>
      </c>
      <c r="O38" s="293"/>
    </row>
    <row r="39" spans="1:16">
      <c r="A39" s="248"/>
      <c r="B39" s="244"/>
      <c r="C39" s="244"/>
      <c r="D39" s="244"/>
      <c r="E39" s="244"/>
      <c r="F39" s="244"/>
      <c r="G39" s="1122" t="s">
        <v>494</v>
      </c>
      <c r="H39" s="1123"/>
      <c r="I39" s="1123"/>
      <c r="J39" s="1124"/>
      <c r="K39" s="300" t="s">
        <v>473</v>
      </c>
      <c r="L39" s="300" t="s">
        <v>473</v>
      </c>
      <c r="M39" s="301">
        <v>-7752</v>
      </c>
      <c r="N39" s="302" t="s">
        <v>473</v>
      </c>
      <c r="O39" s="293"/>
    </row>
    <row r="40" spans="1:16" ht="27" customHeight="1">
      <c r="A40" s="248"/>
      <c r="B40" s="244"/>
      <c r="C40" s="244"/>
      <c r="D40" s="244"/>
      <c r="E40" s="244"/>
      <c r="F40" s="244"/>
      <c r="G40" s="1119" t="s">
        <v>495</v>
      </c>
      <c r="H40" s="1120"/>
      <c r="I40" s="1120"/>
      <c r="J40" s="1121"/>
      <c r="K40" s="300">
        <v>-229390</v>
      </c>
      <c r="L40" s="300">
        <v>-48364</v>
      </c>
      <c r="M40" s="301">
        <v>-125847</v>
      </c>
      <c r="N40" s="302">
        <v>-61.6</v>
      </c>
      <c r="O40" s="293"/>
    </row>
    <row r="41" spans="1:16">
      <c r="A41" s="248"/>
      <c r="B41" s="244"/>
      <c r="C41" s="244"/>
      <c r="D41" s="244"/>
      <c r="E41" s="244"/>
      <c r="F41" s="244"/>
      <c r="G41" s="1125" t="s">
        <v>280</v>
      </c>
      <c r="H41" s="1126"/>
      <c r="I41" s="1126"/>
      <c r="J41" s="1127"/>
      <c r="K41" s="294">
        <v>76558</v>
      </c>
      <c r="L41" s="300">
        <v>16141</v>
      </c>
      <c r="M41" s="301">
        <v>50612</v>
      </c>
      <c r="N41" s="302">
        <v>-68.099999999999994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464</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2139448</v>
      </c>
      <c r="J51" s="320">
        <v>435378</v>
      </c>
      <c r="K51" s="321">
        <v>44.8</v>
      </c>
      <c r="L51" s="322">
        <v>174443</v>
      </c>
      <c r="M51" s="323">
        <v>52.1</v>
      </c>
      <c r="N51" s="324">
        <v>-7.3</v>
      </c>
    </row>
    <row r="52" spans="1:14">
      <c r="A52" s="248"/>
      <c r="B52" s="244"/>
      <c r="C52" s="244"/>
      <c r="D52" s="244"/>
      <c r="E52" s="244"/>
      <c r="F52" s="244"/>
      <c r="G52" s="325"/>
      <c r="H52" s="326" t="s">
        <v>506</v>
      </c>
      <c r="I52" s="327">
        <v>251722</v>
      </c>
      <c r="J52" s="328">
        <v>51225</v>
      </c>
      <c r="K52" s="329">
        <v>-50.6</v>
      </c>
      <c r="L52" s="330">
        <v>89518</v>
      </c>
      <c r="M52" s="331">
        <v>60.1</v>
      </c>
      <c r="N52" s="332">
        <v>-110.7</v>
      </c>
    </row>
    <row r="53" spans="1:14">
      <c r="A53" s="248"/>
      <c r="B53" s="244"/>
      <c r="C53" s="244"/>
      <c r="D53" s="244"/>
      <c r="E53" s="244"/>
      <c r="F53" s="244"/>
      <c r="G53" s="310" t="s">
        <v>507</v>
      </c>
      <c r="H53" s="311"/>
      <c r="I53" s="319">
        <v>1585371</v>
      </c>
      <c r="J53" s="320">
        <v>327556</v>
      </c>
      <c r="K53" s="321">
        <v>-24.8</v>
      </c>
      <c r="L53" s="322">
        <v>192544</v>
      </c>
      <c r="M53" s="323">
        <v>10.4</v>
      </c>
      <c r="N53" s="324">
        <v>-35.200000000000003</v>
      </c>
    </row>
    <row r="54" spans="1:14">
      <c r="A54" s="248"/>
      <c r="B54" s="244"/>
      <c r="C54" s="244"/>
      <c r="D54" s="244"/>
      <c r="E54" s="244"/>
      <c r="F54" s="244"/>
      <c r="G54" s="325"/>
      <c r="H54" s="326" t="s">
        <v>506</v>
      </c>
      <c r="I54" s="327">
        <v>595843</v>
      </c>
      <c r="J54" s="328">
        <v>123108</v>
      </c>
      <c r="K54" s="329">
        <v>140.30000000000001</v>
      </c>
      <c r="L54" s="330">
        <v>82235</v>
      </c>
      <c r="M54" s="331">
        <v>-8.1</v>
      </c>
      <c r="N54" s="332">
        <v>148.4</v>
      </c>
    </row>
    <row r="55" spans="1:14">
      <c r="A55" s="248"/>
      <c r="B55" s="244"/>
      <c r="C55" s="244"/>
      <c r="D55" s="244"/>
      <c r="E55" s="244"/>
      <c r="F55" s="244"/>
      <c r="G55" s="310" t="s">
        <v>508</v>
      </c>
      <c r="H55" s="311"/>
      <c r="I55" s="319">
        <v>4142933</v>
      </c>
      <c r="J55" s="320">
        <v>859173</v>
      </c>
      <c r="K55" s="321">
        <v>162.30000000000001</v>
      </c>
      <c r="L55" s="322">
        <v>216155</v>
      </c>
      <c r="M55" s="323">
        <v>12.3</v>
      </c>
      <c r="N55" s="324">
        <v>150</v>
      </c>
    </row>
    <row r="56" spans="1:14">
      <c r="A56" s="248"/>
      <c r="B56" s="244"/>
      <c r="C56" s="244"/>
      <c r="D56" s="244"/>
      <c r="E56" s="244"/>
      <c r="F56" s="244"/>
      <c r="G56" s="325"/>
      <c r="H56" s="326" t="s">
        <v>506</v>
      </c>
      <c r="I56" s="327">
        <v>2018315</v>
      </c>
      <c r="J56" s="328">
        <v>418564</v>
      </c>
      <c r="K56" s="329">
        <v>240</v>
      </c>
      <c r="L56" s="330">
        <v>108827</v>
      </c>
      <c r="M56" s="331">
        <v>32.299999999999997</v>
      </c>
      <c r="N56" s="332">
        <v>207.7</v>
      </c>
    </row>
    <row r="57" spans="1:14">
      <c r="A57" s="248"/>
      <c r="B57" s="244"/>
      <c r="C57" s="244"/>
      <c r="D57" s="244"/>
      <c r="E57" s="244"/>
      <c r="F57" s="244"/>
      <c r="G57" s="310" t="s">
        <v>509</v>
      </c>
      <c r="H57" s="311"/>
      <c r="I57" s="319">
        <v>3238495</v>
      </c>
      <c r="J57" s="320">
        <v>676519</v>
      </c>
      <c r="K57" s="321">
        <v>-21.3</v>
      </c>
      <c r="L57" s="322">
        <v>228305</v>
      </c>
      <c r="M57" s="323">
        <v>5.6</v>
      </c>
      <c r="N57" s="324">
        <v>-26.9</v>
      </c>
    </row>
    <row r="58" spans="1:14">
      <c r="A58" s="248"/>
      <c r="B58" s="244"/>
      <c r="C58" s="244"/>
      <c r="D58" s="244"/>
      <c r="E58" s="244"/>
      <c r="F58" s="244"/>
      <c r="G58" s="325"/>
      <c r="H58" s="326" t="s">
        <v>506</v>
      </c>
      <c r="I58" s="327">
        <v>597172</v>
      </c>
      <c r="J58" s="328">
        <v>124749</v>
      </c>
      <c r="K58" s="329">
        <v>-70.2</v>
      </c>
      <c r="L58" s="330">
        <v>86611</v>
      </c>
      <c r="M58" s="331">
        <v>-20.399999999999999</v>
      </c>
      <c r="N58" s="332">
        <v>-49.8</v>
      </c>
    </row>
    <row r="59" spans="1:14">
      <c r="A59" s="248"/>
      <c r="B59" s="244"/>
      <c r="C59" s="244"/>
      <c r="D59" s="244"/>
      <c r="E59" s="244"/>
      <c r="F59" s="244"/>
      <c r="G59" s="310" t="s">
        <v>510</v>
      </c>
      <c r="H59" s="311"/>
      <c r="I59" s="319">
        <v>2354677</v>
      </c>
      <c r="J59" s="320">
        <v>496453</v>
      </c>
      <c r="K59" s="321">
        <v>-26.6</v>
      </c>
      <c r="L59" s="322">
        <v>316331</v>
      </c>
      <c r="M59" s="323">
        <v>38.6</v>
      </c>
      <c r="N59" s="324">
        <v>-65.2</v>
      </c>
    </row>
    <row r="60" spans="1:14">
      <c r="A60" s="248"/>
      <c r="B60" s="244"/>
      <c r="C60" s="244"/>
      <c r="D60" s="244"/>
      <c r="E60" s="244"/>
      <c r="F60" s="244"/>
      <c r="G60" s="325"/>
      <c r="H60" s="326" t="s">
        <v>506</v>
      </c>
      <c r="I60" s="333">
        <v>327009</v>
      </c>
      <c r="J60" s="328">
        <v>68946</v>
      </c>
      <c r="K60" s="329">
        <v>-44.7</v>
      </c>
      <c r="L60" s="330">
        <v>106387</v>
      </c>
      <c r="M60" s="331">
        <v>22.8</v>
      </c>
      <c r="N60" s="332">
        <v>-67.5</v>
      </c>
    </row>
    <row r="61" spans="1:14">
      <c r="A61" s="248"/>
      <c r="B61" s="244"/>
      <c r="C61" s="244"/>
      <c r="D61" s="244"/>
      <c r="E61" s="244"/>
      <c r="F61" s="244"/>
      <c r="G61" s="310" t="s">
        <v>511</v>
      </c>
      <c r="H61" s="334"/>
      <c r="I61" s="335">
        <v>2692185</v>
      </c>
      <c r="J61" s="336">
        <v>559016</v>
      </c>
      <c r="K61" s="337">
        <v>26.9</v>
      </c>
      <c r="L61" s="338">
        <v>225556</v>
      </c>
      <c r="M61" s="339">
        <v>23.8</v>
      </c>
      <c r="N61" s="324">
        <v>3.1</v>
      </c>
    </row>
    <row r="62" spans="1:14">
      <c r="A62" s="248"/>
      <c r="B62" s="244"/>
      <c r="C62" s="244"/>
      <c r="D62" s="244"/>
      <c r="E62" s="244"/>
      <c r="F62" s="244"/>
      <c r="G62" s="325"/>
      <c r="H62" s="326" t="s">
        <v>506</v>
      </c>
      <c r="I62" s="327">
        <v>758012</v>
      </c>
      <c r="J62" s="328">
        <v>157318</v>
      </c>
      <c r="K62" s="329">
        <v>43</v>
      </c>
      <c r="L62" s="330">
        <v>94716</v>
      </c>
      <c r="M62" s="331">
        <v>17.3</v>
      </c>
      <c r="N62" s="332">
        <v>25.7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28" t="s">
        <v>3</v>
      </c>
      <c r="D47" s="1128"/>
      <c r="E47" s="1129"/>
      <c r="F47" s="11">
        <v>71.31</v>
      </c>
      <c r="G47" s="12">
        <v>75.599999999999994</v>
      </c>
      <c r="H47" s="12">
        <v>79.12</v>
      </c>
      <c r="I47" s="12">
        <v>80.150000000000006</v>
      </c>
      <c r="J47" s="13">
        <v>79.069999999999993</v>
      </c>
    </row>
    <row r="48" spans="2:10" ht="57.75" customHeight="1">
      <c r="B48" s="14"/>
      <c r="C48" s="1130" t="s">
        <v>4</v>
      </c>
      <c r="D48" s="1130"/>
      <c r="E48" s="1131"/>
      <c r="F48" s="15">
        <v>8.2200000000000006</v>
      </c>
      <c r="G48" s="16">
        <v>5.13</v>
      </c>
      <c r="H48" s="16">
        <v>11.1</v>
      </c>
      <c r="I48" s="16">
        <v>15.47</v>
      </c>
      <c r="J48" s="17">
        <v>9.2899999999999991</v>
      </c>
    </row>
    <row r="49" spans="2:10" ht="57.75" customHeight="1" thickBot="1">
      <c r="B49" s="18"/>
      <c r="C49" s="1132" t="s">
        <v>5</v>
      </c>
      <c r="D49" s="1132"/>
      <c r="E49" s="1133"/>
      <c r="F49" s="19">
        <v>10.84</v>
      </c>
      <c r="G49" s="20">
        <v>7.55</v>
      </c>
      <c r="H49" s="20">
        <v>5.78</v>
      </c>
      <c r="I49" s="20">
        <v>5</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0" t="s">
        <v>519</v>
      </c>
      <c r="D34" s="1140"/>
      <c r="E34" s="1141"/>
      <c r="F34" s="32">
        <v>72.14</v>
      </c>
      <c r="G34" s="33">
        <v>74.31</v>
      </c>
      <c r="H34" s="33">
        <v>89.94</v>
      </c>
      <c r="I34" s="33">
        <v>94.43</v>
      </c>
      <c r="J34" s="34">
        <v>98.17</v>
      </c>
      <c r="K34" s="22"/>
      <c r="L34" s="22"/>
      <c r="M34" s="22"/>
      <c r="N34" s="22"/>
      <c r="O34" s="22"/>
      <c r="P34" s="22"/>
    </row>
    <row r="35" spans="1:16" ht="39" customHeight="1">
      <c r="A35" s="22"/>
      <c r="B35" s="35"/>
      <c r="C35" s="1134" t="s">
        <v>520</v>
      </c>
      <c r="D35" s="1135"/>
      <c r="E35" s="1136"/>
      <c r="F35" s="36">
        <v>10.210000000000001</v>
      </c>
      <c r="G35" s="37">
        <v>10.46</v>
      </c>
      <c r="H35" s="37">
        <v>12.16</v>
      </c>
      <c r="I35" s="37">
        <v>13.07</v>
      </c>
      <c r="J35" s="38">
        <v>16.53</v>
      </c>
      <c r="K35" s="22"/>
      <c r="L35" s="22"/>
      <c r="M35" s="22"/>
      <c r="N35" s="22"/>
      <c r="O35" s="22"/>
      <c r="P35" s="22"/>
    </row>
    <row r="36" spans="1:16" ht="39" customHeight="1">
      <c r="A36" s="22"/>
      <c r="B36" s="35"/>
      <c r="C36" s="1134" t="s">
        <v>521</v>
      </c>
      <c r="D36" s="1135"/>
      <c r="E36" s="1136"/>
      <c r="F36" s="36">
        <v>7.28</v>
      </c>
      <c r="G36" s="37">
        <v>3.13</v>
      </c>
      <c r="H36" s="37">
        <v>8.4499999999999993</v>
      </c>
      <c r="I36" s="37">
        <v>12.78</v>
      </c>
      <c r="J36" s="38">
        <v>8.42</v>
      </c>
      <c r="K36" s="22"/>
      <c r="L36" s="22"/>
      <c r="M36" s="22"/>
      <c r="N36" s="22"/>
      <c r="O36" s="22"/>
      <c r="P36" s="22"/>
    </row>
    <row r="37" spans="1:16" ht="39" customHeight="1">
      <c r="A37" s="22"/>
      <c r="B37" s="35"/>
      <c r="C37" s="1134" t="s">
        <v>522</v>
      </c>
      <c r="D37" s="1135"/>
      <c r="E37" s="1136"/>
      <c r="F37" s="36">
        <v>0.93</v>
      </c>
      <c r="G37" s="37">
        <v>2</v>
      </c>
      <c r="H37" s="37">
        <v>2.65</v>
      </c>
      <c r="I37" s="37">
        <v>2.73</v>
      </c>
      <c r="J37" s="38">
        <v>2.19</v>
      </c>
      <c r="K37" s="22"/>
      <c r="L37" s="22"/>
      <c r="M37" s="22"/>
      <c r="N37" s="22"/>
      <c r="O37" s="22"/>
      <c r="P37" s="22"/>
    </row>
    <row r="38" spans="1:16" ht="39" customHeight="1">
      <c r="A38" s="22"/>
      <c r="B38" s="35"/>
      <c r="C38" s="1134" t="s">
        <v>523</v>
      </c>
      <c r="D38" s="1135"/>
      <c r="E38" s="1136"/>
      <c r="F38" s="36">
        <v>1.45</v>
      </c>
      <c r="G38" s="37">
        <v>3.64</v>
      </c>
      <c r="H38" s="37">
        <v>2.16</v>
      </c>
      <c r="I38" s="37">
        <v>2.4500000000000002</v>
      </c>
      <c r="J38" s="38">
        <v>1.52</v>
      </c>
      <c r="K38" s="22"/>
      <c r="L38" s="22"/>
      <c r="M38" s="22"/>
      <c r="N38" s="22"/>
      <c r="O38" s="22"/>
      <c r="P38" s="22"/>
    </row>
    <row r="39" spans="1:16" ht="39" customHeight="1">
      <c r="A39" s="22"/>
      <c r="B39" s="35"/>
      <c r="C39" s="1134" t="s">
        <v>524</v>
      </c>
      <c r="D39" s="1135"/>
      <c r="E39" s="1136"/>
      <c r="F39" s="36">
        <v>0.08</v>
      </c>
      <c r="G39" s="37">
        <v>0.09</v>
      </c>
      <c r="H39" s="37">
        <v>0.14000000000000001</v>
      </c>
      <c r="I39" s="37">
        <v>0.13</v>
      </c>
      <c r="J39" s="38">
        <v>0.12</v>
      </c>
      <c r="K39" s="22"/>
      <c r="L39" s="22"/>
      <c r="M39" s="22"/>
      <c r="N39" s="22"/>
      <c r="O39" s="22"/>
      <c r="P39" s="22"/>
    </row>
    <row r="40" spans="1:16" ht="39" customHeight="1">
      <c r="A40" s="22"/>
      <c r="B40" s="35"/>
      <c r="C40" s="1134"/>
      <c r="D40" s="1135"/>
      <c r="E40" s="1136"/>
      <c r="F40" s="36"/>
      <c r="G40" s="37"/>
      <c r="H40" s="37"/>
      <c r="I40" s="37"/>
      <c r="J40" s="38"/>
      <c r="K40" s="22"/>
      <c r="L40" s="22"/>
      <c r="M40" s="22"/>
      <c r="N40" s="22"/>
      <c r="O40" s="22"/>
      <c r="P40" s="22"/>
    </row>
    <row r="41" spans="1:16" ht="39" customHeight="1">
      <c r="A41" s="22"/>
      <c r="B41" s="35"/>
      <c r="C41" s="1134"/>
      <c r="D41" s="1135"/>
      <c r="E41" s="1136"/>
      <c r="F41" s="36"/>
      <c r="G41" s="37"/>
      <c r="H41" s="37"/>
      <c r="I41" s="37"/>
      <c r="J41" s="38"/>
      <c r="K41" s="22"/>
      <c r="L41" s="22"/>
      <c r="M41" s="22"/>
      <c r="N41" s="22"/>
      <c r="O41" s="22"/>
      <c r="P41" s="22"/>
    </row>
    <row r="42" spans="1:16" ht="39" customHeight="1">
      <c r="A42" s="22"/>
      <c r="B42" s="39"/>
      <c r="C42" s="1134" t="s">
        <v>525</v>
      </c>
      <c r="D42" s="1135"/>
      <c r="E42" s="1136"/>
      <c r="F42" s="36" t="s">
        <v>473</v>
      </c>
      <c r="G42" s="37" t="s">
        <v>473</v>
      </c>
      <c r="H42" s="37" t="s">
        <v>473</v>
      </c>
      <c r="I42" s="37" t="s">
        <v>473</v>
      </c>
      <c r="J42" s="38" t="s">
        <v>473</v>
      </c>
      <c r="K42" s="22"/>
      <c r="L42" s="22"/>
      <c r="M42" s="22"/>
      <c r="N42" s="22"/>
      <c r="O42" s="22"/>
      <c r="P42" s="22"/>
    </row>
    <row r="43" spans="1:16" ht="39" customHeight="1" thickBot="1">
      <c r="A43" s="22"/>
      <c r="B43" s="40"/>
      <c r="C43" s="1137" t="s">
        <v>526</v>
      </c>
      <c r="D43" s="1138"/>
      <c r="E43" s="1139"/>
      <c r="F43" s="41">
        <v>0.42</v>
      </c>
      <c r="G43" s="42">
        <v>0.04</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0" t="s">
        <v>11</v>
      </c>
      <c r="C45" s="1151"/>
      <c r="D45" s="58"/>
      <c r="E45" s="1156" t="s">
        <v>12</v>
      </c>
      <c r="F45" s="1156"/>
      <c r="G45" s="1156"/>
      <c r="H45" s="1156"/>
      <c r="I45" s="1156"/>
      <c r="J45" s="1157"/>
      <c r="K45" s="59">
        <v>341</v>
      </c>
      <c r="L45" s="60">
        <v>331</v>
      </c>
      <c r="M45" s="60">
        <v>314</v>
      </c>
      <c r="N45" s="60">
        <v>297</v>
      </c>
      <c r="O45" s="61">
        <v>303</v>
      </c>
      <c r="P45" s="48"/>
      <c r="Q45" s="48"/>
      <c r="R45" s="48"/>
      <c r="S45" s="48"/>
      <c r="T45" s="48"/>
      <c r="U45" s="48"/>
    </row>
    <row r="46" spans="1:21" ht="30.75" customHeight="1">
      <c r="A46" s="48"/>
      <c r="B46" s="1152"/>
      <c r="C46" s="1153"/>
      <c r="D46" s="62"/>
      <c r="E46" s="1144" t="s">
        <v>13</v>
      </c>
      <c r="F46" s="1144"/>
      <c r="G46" s="1144"/>
      <c r="H46" s="1144"/>
      <c r="I46" s="1144"/>
      <c r="J46" s="1145"/>
      <c r="K46" s="63" t="s">
        <v>473</v>
      </c>
      <c r="L46" s="64" t="s">
        <v>473</v>
      </c>
      <c r="M46" s="64" t="s">
        <v>473</v>
      </c>
      <c r="N46" s="64" t="s">
        <v>473</v>
      </c>
      <c r="O46" s="65" t="s">
        <v>473</v>
      </c>
      <c r="P46" s="48"/>
      <c r="Q46" s="48"/>
      <c r="R46" s="48"/>
      <c r="S46" s="48"/>
      <c r="T46" s="48"/>
      <c r="U46" s="48"/>
    </row>
    <row r="47" spans="1:21" ht="30.75" customHeight="1">
      <c r="A47" s="48"/>
      <c r="B47" s="1152"/>
      <c r="C47" s="1153"/>
      <c r="D47" s="62"/>
      <c r="E47" s="1144" t="s">
        <v>14</v>
      </c>
      <c r="F47" s="1144"/>
      <c r="G47" s="1144"/>
      <c r="H47" s="1144"/>
      <c r="I47" s="1144"/>
      <c r="J47" s="1145"/>
      <c r="K47" s="63" t="s">
        <v>473</v>
      </c>
      <c r="L47" s="64" t="s">
        <v>473</v>
      </c>
      <c r="M47" s="64" t="s">
        <v>473</v>
      </c>
      <c r="N47" s="64" t="s">
        <v>473</v>
      </c>
      <c r="O47" s="65" t="s">
        <v>473</v>
      </c>
      <c r="P47" s="48"/>
      <c r="Q47" s="48"/>
      <c r="R47" s="48"/>
      <c r="S47" s="48"/>
      <c r="T47" s="48"/>
      <c r="U47" s="48"/>
    </row>
    <row r="48" spans="1:21" ht="30.75" customHeight="1">
      <c r="A48" s="48"/>
      <c r="B48" s="1152"/>
      <c r="C48" s="1153"/>
      <c r="D48" s="62"/>
      <c r="E48" s="1144" t="s">
        <v>15</v>
      </c>
      <c r="F48" s="1144"/>
      <c r="G48" s="1144"/>
      <c r="H48" s="1144"/>
      <c r="I48" s="1144"/>
      <c r="J48" s="1145"/>
      <c r="K48" s="63" t="s">
        <v>473</v>
      </c>
      <c r="L48" s="64" t="s">
        <v>473</v>
      </c>
      <c r="M48" s="64">
        <v>0</v>
      </c>
      <c r="N48" s="64" t="s">
        <v>473</v>
      </c>
      <c r="O48" s="65" t="s">
        <v>473</v>
      </c>
      <c r="P48" s="48"/>
      <c r="Q48" s="48"/>
      <c r="R48" s="48"/>
      <c r="S48" s="48"/>
      <c r="T48" s="48"/>
      <c r="U48" s="48"/>
    </row>
    <row r="49" spans="1:21" ht="30.75" customHeight="1">
      <c r="A49" s="48"/>
      <c r="B49" s="1152"/>
      <c r="C49" s="1153"/>
      <c r="D49" s="62"/>
      <c r="E49" s="1144" t="s">
        <v>16</v>
      </c>
      <c r="F49" s="1144"/>
      <c r="G49" s="1144"/>
      <c r="H49" s="1144"/>
      <c r="I49" s="1144"/>
      <c r="J49" s="1145"/>
      <c r="K49" s="63">
        <v>1</v>
      </c>
      <c r="L49" s="64">
        <v>1</v>
      </c>
      <c r="M49" s="64">
        <v>2</v>
      </c>
      <c r="N49" s="64">
        <v>2</v>
      </c>
      <c r="O49" s="65">
        <v>3</v>
      </c>
      <c r="P49" s="48"/>
      <c r="Q49" s="48"/>
      <c r="R49" s="48"/>
      <c r="S49" s="48"/>
      <c r="T49" s="48"/>
      <c r="U49" s="48"/>
    </row>
    <row r="50" spans="1:21" ht="30.75" customHeight="1">
      <c r="A50" s="48"/>
      <c r="B50" s="1152"/>
      <c r="C50" s="1153"/>
      <c r="D50" s="62"/>
      <c r="E50" s="1144" t="s">
        <v>17</v>
      </c>
      <c r="F50" s="1144"/>
      <c r="G50" s="1144"/>
      <c r="H50" s="1144"/>
      <c r="I50" s="1144"/>
      <c r="J50" s="1145"/>
      <c r="K50" s="63" t="s">
        <v>473</v>
      </c>
      <c r="L50" s="64" t="s">
        <v>473</v>
      </c>
      <c r="M50" s="64" t="s">
        <v>473</v>
      </c>
      <c r="N50" s="64" t="s">
        <v>473</v>
      </c>
      <c r="O50" s="65" t="s">
        <v>473</v>
      </c>
      <c r="P50" s="48"/>
      <c r="Q50" s="48"/>
      <c r="R50" s="48"/>
      <c r="S50" s="48"/>
      <c r="T50" s="48"/>
      <c r="U50" s="48"/>
    </row>
    <row r="51" spans="1:21" ht="30.75" customHeight="1">
      <c r="A51" s="48"/>
      <c r="B51" s="1154"/>
      <c r="C51" s="1155"/>
      <c r="D51" s="66"/>
      <c r="E51" s="1144" t="s">
        <v>18</v>
      </c>
      <c r="F51" s="1144"/>
      <c r="G51" s="1144"/>
      <c r="H51" s="1144"/>
      <c r="I51" s="1144"/>
      <c r="J51" s="1145"/>
      <c r="K51" s="63" t="s">
        <v>473</v>
      </c>
      <c r="L51" s="64" t="s">
        <v>473</v>
      </c>
      <c r="M51" s="64" t="s">
        <v>473</v>
      </c>
      <c r="N51" s="64" t="s">
        <v>473</v>
      </c>
      <c r="O51" s="65" t="s">
        <v>473</v>
      </c>
      <c r="P51" s="48"/>
      <c r="Q51" s="48"/>
      <c r="R51" s="48"/>
      <c r="S51" s="48"/>
      <c r="T51" s="48"/>
      <c r="U51" s="48"/>
    </row>
    <row r="52" spans="1:21" ht="30.75" customHeight="1">
      <c r="A52" s="48"/>
      <c r="B52" s="1142" t="s">
        <v>19</v>
      </c>
      <c r="C52" s="1143"/>
      <c r="D52" s="66"/>
      <c r="E52" s="1144" t="s">
        <v>20</v>
      </c>
      <c r="F52" s="1144"/>
      <c r="G52" s="1144"/>
      <c r="H52" s="1144"/>
      <c r="I52" s="1144"/>
      <c r="J52" s="1145"/>
      <c r="K52" s="63">
        <v>222</v>
      </c>
      <c r="L52" s="64">
        <v>228</v>
      </c>
      <c r="M52" s="64">
        <v>226</v>
      </c>
      <c r="N52" s="64">
        <v>220</v>
      </c>
      <c r="O52" s="65">
        <v>230</v>
      </c>
      <c r="P52" s="48"/>
      <c r="Q52" s="48"/>
      <c r="R52" s="48"/>
      <c r="S52" s="48"/>
      <c r="T52" s="48"/>
      <c r="U52" s="48"/>
    </row>
    <row r="53" spans="1:21" ht="30.75" customHeight="1" thickBot="1">
      <c r="A53" s="48"/>
      <c r="B53" s="1146" t="s">
        <v>21</v>
      </c>
      <c r="C53" s="1147"/>
      <c r="D53" s="67"/>
      <c r="E53" s="1148" t="s">
        <v>22</v>
      </c>
      <c r="F53" s="1148"/>
      <c r="G53" s="1148"/>
      <c r="H53" s="1148"/>
      <c r="I53" s="1148"/>
      <c r="J53" s="1149"/>
      <c r="K53" s="68">
        <v>120</v>
      </c>
      <c r="L53" s="69">
        <v>104</v>
      </c>
      <c r="M53" s="69">
        <v>90</v>
      </c>
      <c r="N53" s="69">
        <v>79</v>
      </c>
      <c r="O53" s="70">
        <v>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SheetLayoutView="100" workbookViewId="0">
      <selection activeCell="J39" sqref="J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58" t="s">
        <v>24</v>
      </c>
      <c r="C41" s="1159"/>
      <c r="D41" s="81"/>
      <c r="E41" s="1164" t="s">
        <v>25</v>
      </c>
      <c r="F41" s="1164"/>
      <c r="G41" s="1164"/>
      <c r="H41" s="1165"/>
      <c r="I41" s="82">
        <v>3163</v>
      </c>
      <c r="J41" s="83">
        <v>3206</v>
      </c>
      <c r="K41" s="83">
        <v>3454</v>
      </c>
      <c r="L41" s="83">
        <v>3602</v>
      </c>
      <c r="M41" s="84">
        <v>3792</v>
      </c>
    </row>
    <row r="42" spans="2:13" ht="27.75" customHeight="1">
      <c r="B42" s="1160"/>
      <c r="C42" s="1161"/>
      <c r="D42" s="85"/>
      <c r="E42" s="1166" t="s">
        <v>26</v>
      </c>
      <c r="F42" s="1166"/>
      <c r="G42" s="1166"/>
      <c r="H42" s="1167"/>
      <c r="I42" s="86" t="s">
        <v>473</v>
      </c>
      <c r="J42" s="87" t="s">
        <v>473</v>
      </c>
      <c r="K42" s="87" t="s">
        <v>473</v>
      </c>
      <c r="L42" s="87" t="s">
        <v>473</v>
      </c>
      <c r="M42" s="88" t="s">
        <v>473</v>
      </c>
    </row>
    <row r="43" spans="2:13" ht="27.75" customHeight="1">
      <c r="B43" s="1160"/>
      <c r="C43" s="1161"/>
      <c r="D43" s="85"/>
      <c r="E43" s="1166" t="s">
        <v>27</v>
      </c>
      <c r="F43" s="1166"/>
      <c r="G43" s="1166"/>
      <c r="H43" s="1167"/>
      <c r="I43" s="86" t="s">
        <v>473</v>
      </c>
      <c r="J43" s="87" t="s">
        <v>473</v>
      </c>
      <c r="K43" s="87" t="s">
        <v>473</v>
      </c>
      <c r="L43" s="87" t="s">
        <v>473</v>
      </c>
      <c r="M43" s="88" t="s">
        <v>473</v>
      </c>
    </row>
    <row r="44" spans="2:13" ht="27.75" customHeight="1">
      <c r="B44" s="1160"/>
      <c r="C44" s="1161"/>
      <c r="D44" s="85"/>
      <c r="E44" s="1166" t="s">
        <v>28</v>
      </c>
      <c r="F44" s="1166"/>
      <c r="G44" s="1166"/>
      <c r="H44" s="1167"/>
      <c r="I44" s="86">
        <v>26</v>
      </c>
      <c r="J44" s="87">
        <v>24</v>
      </c>
      <c r="K44" s="87">
        <v>22</v>
      </c>
      <c r="L44" s="87">
        <v>21</v>
      </c>
      <c r="M44" s="88">
        <v>18</v>
      </c>
    </row>
    <row r="45" spans="2:13" ht="27.75" customHeight="1">
      <c r="B45" s="1160"/>
      <c r="C45" s="1161"/>
      <c r="D45" s="85"/>
      <c r="E45" s="1166" t="s">
        <v>29</v>
      </c>
      <c r="F45" s="1166"/>
      <c r="G45" s="1166"/>
      <c r="H45" s="1167"/>
      <c r="I45" s="86">
        <v>754</v>
      </c>
      <c r="J45" s="87">
        <v>687</v>
      </c>
      <c r="K45" s="87">
        <v>578</v>
      </c>
      <c r="L45" s="87">
        <v>539</v>
      </c>
      <c r="M45" s="88">
        <v>435</v>
      </c>
    </row>
    <row r="46" spans="2:13" ht="27.75" customHeight="1">
      <c r="B46" s="1160"/>
      <c r="C46" s="1161"/>
      <c r="D46" s="85"/>
      <c r="E46" s="1166" t="s">
        <v>30</v>
      </c>
      <c r="F46" s="1166"/>
      <c r="G46" s="1166"/>
      <c r="H46" s="1167"/>
      <c r="I46" s="86" t="s">
        <v>473</v>
      </c>
      <c r="J46" s="87" t="s">
        <v>473</v>
      </c>
      <c r="K46" s="87" t="s">
        <v>473</v>
      </c>
      <c r="L46" s="87" t="s">
        <v>473</v>
      </c>
      <c r="M46" s="88" t="s">
        <v>473</v>
      </c>
    </row>
    <row r="47" spans="2:13" ht="27.75" customHeight="1">
      <c r="B47" s="1160"/>
      <c r="C47" s="1161"/>
      <c r="D47" s="85"/>
      <c r="E47" s="1166" t="s">
        <v>31</v>
      </c>
      <c r="F47" s="1166"/>
      <c r="G47" s="1166"/>
      <c r="H47" s="1167"/>
      <c r="I47" s="86" t="s">
        <v>473</v>
      </c>
      <c r="J47" s="87" t="s">
        <v>473</v>
      </c>
      <c r="K47" s="87" t="s">
        <v>473</v>
      </c>
      <c r="L47" s="87" t="s">
        <v>473</v>
      </c>
      <c r="M47" s="88" t="s">
        <v>473</v>
      </c>
    </row>
    <row r="48" spans="2:13" ht="27.75" customHeight="1">
      <c r="B48" s="1162"/>
      <c r="C48" s="1163"/>
      <c r="D48" s="85"/>
      <c r="E48" s="1166" t="s">
        <v>32</v>
      </c>
      <c r="F48" s="1166"/>
      <c r="G48" s="1166"/>
      <c r="H48" s="1167"/>
      <c r="I48" s="86" t="s">
        <v>473</v>
      </c>
      <c r="J48" s="87" t="s">
        <v>473</v>
      </c>
      <c r="K48" s="87" t="s">
        <v>473</v>
      </c>
      <c r="L48" s="87" t="s">
        <v>473</v>
      </c>
      <c r="M48" s="88" t="s">
        <v>473</v>
      </c>
    </row>
    <row r="49" spans="2:13" ht="27.75" customHeight="1">
      <c r="B49" s="1168" t="s">
        <v>33</v>
      </c>
      <c r="C49" s="1169"/>
      <c r="D49" s="89"/>
      <c r="E49" s="1166" t="s">
        <v>34</v>
      </c>
      <c r="F49" s="1166"/>
      <c r="G49" s="1166"/>
      <c r="H49" s="1167"/>
      <c r="I49" s="86">
        <v>3396</v>
      </c>
      <c r="J49" s="87">
        <v>3632</v>
      </c>
      <c r="K49" s="87">
        <v>3543</v>
      </c>
      <c r="L49" s="87">
        <v>3547</v>
      </c>
      <c r="M49" s="88">
        <v>3713</v>
      </c>
    </row>
    <row r="50" spans="2:13" ht="27.75" customHeight="1">
      <c r="B50" s="1160"/>
      <c r="C50" s="1161"/>
      <c r="D50" s="85"/>
      <c r="E50" s="1166" t="s">
        <v>35</v>
      </c>
      <c r="F50" s="1166"/>
      <c r="G50" s="1166"/>
      <c r="H50" s="1167"/>
      <c r="I50" s="86" t="s">
        <v>473</v>
      </c>
      <c r="J50" s="87" t="s">
        <v>473</v>
      </c>
      <c r="K50" s="87" t="s">
        <v>473</v>
      </c>
      <c r="L50" s="87" t="s">
        <v>473</v>
      </c>
      <c r="M50" s="88" t="s">
        <v>473</v>
      </c>
    </row>
    <row r="51" spans="2:13" ht="27.75" customHeight="1">
      <c r="B51" s="1162"/>
      <c r="C51" s="1163"/>
      <c r="D51" s="85"/>
      <c r="E51" s="1166" t="s">
        <v>36</v>
      </c>
      <c r="F51" s="1166"/>
      <c r="G51" s="1166"/>
      <c r="H51" s="1167"/>
      <c r="I51" s="86">
        <v>2443</v>
      </c>
      <c r="J51" s="87">
        <v>2439</v>
      </c>
      <c r="K51" s="87">
        <v>2306</v>
      </c>
      <c r="L51" s="87">
        <v>2914</v>
      </c>
      <c r="M51" s="88">
        <v>2897</v>
      </c>
    </row>
    <row r="52" spans="2:13" ht="27.75" customHeight="1" thickBot="1">
      <c r="B52" s="1170" t="s">
        <v>37</v>
      </c>
      <c r="C52" s="1171"/>
      <c r="D52" s="90"/>
      <c r="E52" s="1172" t="s">
        <v>38</v>
      </c>
      <c r="F52" s="1172"/>
      <c r="G52" s="1172"/>
      <c r="H52" s="1173"/>
      <c r="I52" s="91">
        <v>-1896</v>
      </c>
      <c r="J52" s="92">
        <v>-2154</v>
      </c>
      <c r="K52" s="92">
        <v>-1794</v>
      </c>
      <c r="L52" s="92">
        <v>-2298</v>
      </c>
      <c r="M52" s="93">
        <v>-2365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435378</v>
      </c>
      <c r="E3" s="116"/>
      <c r="F3" s="117">
        <v>174443</v>
      </c>
      <c r="G3" s="118"/>
      <c r="H3" s="119"/>
    </row>
    <row r="4" spans="1:8">
      <c r="A4" s="120"/>
      <c r="B4" s="121"/>
      <c r="C4" s="122"/>
      <c r="D4" s="123">
        <v>51225</v>
      </c>
      <c r="E4" s="124"/>
      <c r="F4" s="125">
        <v>89518</v>
      </c>
      <c r="G4" s="126"/>
      <c r="H4" s="127"/>
    </row>
    <row r="5" spans="1:8">
      <c r="A5" s="108" t="s">
        <v>507</v>
      </c>
      <c r="B5" s="113"/>
      <c r="C5" s="114"/>
      <c r="D5" s="115">
        <v>327556</v>
      </c>
      <c r="E5" s="116"/>
      <c r="F5" s="117">
        <v>192544</v>
      </c>
      <c r="G5" s="118"/>
      <c r="H5" s="119"/>
    </row>
    <row r="6" spans="1:8">
      <c r="A6" s="120"/>
      <c r="B6" s="121"/>
      <c r="C6" s="122"/>
      <c r="D6" s="123">
        <v>123108</v>
      </c>
      <c r="E6" s="124"/>
      <c r="F6" s="125">
        <v>82235</v>
      </c>
      <c r="G6" s="126"/>
      <c r="H6" s="127"/>
    </row>
    <row r="7" spans="1:8">
      <c r="A7" s="108" t="s">
        <v>508</v>
      </c>
      <c r="B7" s="113"/>
      <c r="C7" s="114"/>
      <c r="D7" s="115">
        <v>859173</v>
      </c>
      <c r="E7" s="116"/>
      <c r="F7" s="117">
        <v>216155</v>
      </c>
      <c r="G7" s="118"/>
      <c r="H7" s="119"/>
    </row>
    <row r="8" spans="1:8">
      <c r="A8" s="120"/>
      <c r="B8" s="121"/>
      <c r="C8" s="122"/>
      <c r="D8" s="123">
        <v>418564</v>
      </c>
      <c r="E8" s="124"/>
      <c r="F8" s="125">
        <v>108827</v>
      </c>
      <c r="G8" s="126"/>
      <c r="H8" s="127"/>
    </row>
    <row r="9" spans="1:8">
      <c r="A9" s="108" t="s">
        <v>509</v>
      </c>
      <c r="B9" s="113"/>
      <c r="C9" s="114"/>
      <c r="D9" s="115">
        <v>676519</v>
      </c>
      <c r="E9" s="116"/>
      <c r="F9" s="117">
        <v>228305</v>
      </c>
      <c r="G9" s="118"/>
      <c r="H9" s="119"/>
    </row>
    <row r="10" spans="1:8">
      <c r="A10" s="120"/>
      <c r="B10" s="121"/>
      <c r="C10" s="122"/>
      <c r="D10" s="123">
        <v>124749</v>
      </c>
      <c r="E10" s="124"/>
      <c r="F10" s="125">
        <v>86611</v>
      </c>
      <c r="G10" s="126"/>
      <c r="H10" s="127"/>
    </row>
    <row r="11" spans="1:8">
      <c r="A11" s="108" t="s">
        <v>510</v>
      </c>
      <c r="B11" s="113"/>
      <c r="C11" s="114"/>
      <c r="D11" s="115">
        <v>496453</v>
      </c>
      <c r="E11" s="116"/>
      <c r="F11" s="117">
        <v>316331</v>
      </c>
      <c r="G11" s="118"/>
      <c r="H11" s="119"/>
    </row>
    <row r="12" spans="1:8">
      <c r="A12" s="120"/>
      <c r="B12" s="121"/>
      <c r="C12" s="128"/>
      <c r="D12" s="123">
        <v>68946</v>
      </c>
      <c r="E12" s="124"/>
      <c r="F12" s="125">
        <v>106387</v>
      </c>
      <c r="G12" s="126"/>
      <c r="H12" s="127"/>
    </row>
    <row r="13" spans="1:8">
      <c r="A13" s="108"/>
      <c r="B13" s="113"/>
      <c r="C13" s="129"/>
      <c r="D13" s="130">
        <v>559016</v>
      </c>
      <c r="E13" s="131"/>
      <c r="F13" s="132">
        <v>225556</v>
      </c>
      <c r="G13" s="133"/>
      <c r="H13" s="119"/>
    </row>
    <row r="14" spans="1:8">
      <c r="A14" s="120"/>
      <c r="B14" s="121"/>
      <c r="C14" s="122"/>
      <c r="D14" s="123">
        <v>157318</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8.2200000000000006</v>
      </c>
      <c r="C19" s="134">
        <f>ROUND(VALUE(SUBSTITUTE(実質収支比率等に係る経年分析!G$48,"▲","-")),2)</f>
        <v>5.13</v>
      </c>
      <c r="D19" s="134">
        <f>ROUND(VALUE(SUBSTITUTE(実質収支比率等に係る経年分析!H$48,"▲","-")),2)</f>
        <v>11.1</v>
      </c>
      <c r="E19" s="134">
        <f>ROUND(VALUE(SUBSTITUTE(実質収支比率等に係る経年分析!I$48,"▲","-")),2)</f>
        <v>15.47</v>
      </c>
      <c r="F19" s="134">
        <f>ROUND(VALUE(SUBSTITUTE(実質収支比率等に係る経年分析!J$48,"▲","-")),2)</f>
        <v>9.2899999999999991</v>
      </c>
    </row>
    <row r="20" spans="1:11">
      <c r="A20" s="134" t="s">
        <v>43</v>
      </c>
      <c r="B20" s="134">
        <f>ROUND(VALUE(SUBSTITUTE(実質収支比率等に係る経年分析!F$47,"▲","-")),2)</f>
        <v>71.31</v>
      </c>
      <c r="C20" s="134">
        <f>ROUND(VALUE(SUBSTITUTE(実質収支比率等に係る経年分析!G$47,"▲","-")),2)</f>
        <v>75.599999999999994</v>
      </c>
      <c r="D20" s="134">
        <f>ROUND(VALUE(SUBSTITUTE(実質収支比率等に係る経年分析!H$47,"▲","-")),2)</f>
        <v>79.12</v>
      </c>
      <c r="E20" s="134">
        <f>ROUND(VALUE(SUBSTITUTE(実質収支比率等に係る経年分析!I$47,"▲","-")),2)</f>
        <v>80.150000000000006</v>
      </c>
      <c r="F20" s="134">
        <f>ROUND(VALUE(SUBSTITUTE(実質収支比率等に係る経年分析!J$47,"▲","-")),2)</f>
        <v>79.069999999999993</v>
      </c>
    </row>
    <row r="21" spans="1:11">
      <c r="A21" s="134" t="s">
        <v>44</v>
      </c>
      <c r="B21" s="134">
        <f>IF(ISNUMBER(VALUE(SUBSTITUTE(実質収支比率等に係る経年分析!F$49,"▲","-"))),ROUND(VALUE(SUBSTITUTE(実質収支比率等に係る経年分析!F$49,"▲","-")),2),NA())</f>
        <v>10.84</v>
      </c>
      <c r="C21" s="134">
        <f>IF(ISNUMBER(VALUE(SUBSTITUTE(実質収支比率等に係る経年分析!G$49,"▲","-"))),ROUND(VALUE(SUBSTITUTE(実質収支比率等に係る経年分析!G$49,"▲","-")),2),NA())</f>
        <v>7.55</v>
      </c>
      <c r="D21" s="134">
        <f>IF(ISNUMBER(VALUE(SUBSTITUTE(実質収支比率等に係る経年分析!H$49,"▲","-"))),ROUND(VALUE(SUBSTITUTE(実質収支比率等に係る経年分析!H$49,"▲","-")),2),NA())</f>
        <v>5.78</v>
      </c>
      <c r="E21" s="134">
        <f>IF(ISNUMBER(VALUE(SUBSTITUTE(実質収支比率等に係る経年分析!I$49,"▲","-"))),ROUND(VALUE(SUBSTITUTE(実質収支比率等に係る経年分析!I$49,"▲","-")),2),NA())</f>
        <v>5</v>
      </c>
      <c r="F21" s="134">
        <f>IF(ISNUMBER(VALUE(SUBSTITUTE(実質収支比率等に係る経年分析!J$49,"▲","-"))),ROUND(VALUE(SUBSTITUTE(実質収支比率等に係る経年分析!J$49,"▲","-")),2),NA())</f>
        <v>-6.45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2.4500000000000002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c r="A33" s="135" t="str">
        <f>IF(連結実質赤字比率に係る赤字・黒字の構成分析!C$37="",NA(),連結実質赤字比率に係る赤字・黒字の構成分析!C$37)</f>
        <v>診療所会計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8.4499999999999993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8.42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10.210000000000001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16.53</v>
      </c>
    </row>
    <row r="36" spans="1:16">
      <c r="A36" s="135" t="str">
        <f>IF(連結実質赤字比率に係る赤字・黒字の構成分析!C$34="",NA(),連結実質赤字比率に係る赤字・黒字の構成分析!C$34)</f>
        <v>船舶運航事業会計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98.17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v>
      </c>
      <c r="E42" s="136"/>
      <c r="F42" s="136"/>
      <c r="G42" s="136">
        <f>'実質公債費比率（分子）の構造'!L$52</f>
        <v>228</v>
      </c>
      <c r="H42" s="136"/>
      <c r="I42" s="136"/>
      <c r="J42" s="136">
        <f>'実質公債費比率（分子）の構造'!M$52</f>
        <v>226</v>
      </c>
      <c r="K42" s="136"/>
      <c r="L42" s="136"/>
      <c r="M42" s="136">
        <f>'実質公債費比率（分子）の構造'!N$52</f>
        <v>220</v>
      </c>
      <c r="N42" s="136"/>
      <c r="O42" s="136"/>
      <c r="P42" s="136">
        <f>'実質公債費比率（分子）の構造'!O$52</f>
        <v>230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2</v>
      </c>
      <c r="I45" s="136"/>
      <c r="J45" s="136"/>
      <c r="K45" s="136">
        <f>'実質公債費比率（分子）の構造'!N$49</f>
        <v>2</v>
      </c>
      <c r="L45" s="136"/>
      <c r="M45" s="136"/>
      <c r="N45" s="136">
        <f>'実質公債費比率（分子）の構造'!O$49</f>
        <v>3</v>
      </c>
      <c r="O45" s="136"/>
      <c r="P45" s="136"/>
    </row>
    <row r="46" spans="1:16">
      <c r="A46" s="136" t="s">
        <v>55</v>
      </c>
      <c r="B46" s="136" t="str">
        <f>'実質公債費比率（分子）の構造'!K$48</f>
        <v>-</v>
      </c>
      <c r="C46" s="136"/>
      <c r="D46" s="136"/>
      <c r="E46" s="136" t="str">
        <f>'実質公債費比率（分子）の構造'!L$48</f>
        <v>-</v>
      </c>
      <c r="F46" s="136"/>
      <c r="G46" s="136"/>
      <c r="H46" s="136">
        <f>'実質公債費比率（分子）の構造'!M$48</f>
        <v>0</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341</v>
      </c>
      <c r="C49" s="136"/>
      <c r="D49" s="136"/>
      <c r="E49" s="136">
        <f>'実質公債費比率（分子）の構造'!L$45</f>
        <v>331</v>
      </c>
      <c r="F49" s="136"/>
      <c r="G49" s="136"/>
      <c r="H49" s="136">
        <f>'実質公債費比率（分子）の構造'!M$45</f>
        <v>314</v>
      </c>
      <c r="I49" s="136"/>
      <c r="J49" s="136"/>
      <c r="K49" s="136">
        <f>'実質公債費比率（分子）の構造'!N$45</f>
        <v>297</v>
      </c>
      <c r="L49" s="136"/>
      <c r="M49" s="136"/>
      <c r="N49" s="136">
        <f>'実質公債費比率（分子）の構造'!O$45</f>
        <v>303</v>
      </c>
      <c r="O49" s="136"/>
      <c r="P49" s="136"/>
    </row>
    <row r="50" spans="1:16">
      <c r="A50" s="136" t="s">
        <v>59</v>
      </c>
      <c r="B50" s="136" t="e">
        <f>NA()</f>
        <v>#N/A</v>
      </c>
      <c r="C50" s="136">
        <f>IF(ISNUMBER('実質公債費比率（分子）の構造'!K$53),'実質公債費比率（分子）の構造'!K$53,NA())</f>
        <v>120</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90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2443</v>
      </c>
      <c r="E56" s="135"/>
      <c r="F56" s="135"/>
      <c r="G56" s="135">
        <f>'将来負担比率（分子）の構造'!J$51</f>
        <v>2439</v>
      </c>
      <c r="H56" s="135"/>
      <c r="I56" s="135"/>
      <c r="J56" s="135">
        <f>'将来負担比率（分子）の構造'!K$51</f>
        <v>2306</v>
      </c>
      <c r="K56" s="135"/>
      <c r="L56" s="135"/>
      <c r="M56" s="135">
        <f>'将来負担比率（分子）の構造'!L$51</f>
        <v>2914</v>
      </c>
      <c r="N56" s="135"/>
      <c r="O56" s="135"/>
      <c r="P56" s="135">
        <f>'将来負担比率（分子）の構造'!M$51</f>
        <v>2897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3396</v>
      </c>
      <c r="E58" s="135"/>
      <c r="F58" s="135"/>
      <c r="G58" s="135">
        <f>'将来負担比率（分子）の構造'!J$49</f>
        <v>3632</v>
      </c>
      <c r="H58" s="135"/>
      <c r="I58" s="135"/>
      <c r="J58" s="135">
        <f>'将来負担比率（分子）の構造'!K$49</f>
        <v>3543</v>
      </c>
      <c r="K58" s="135"/>
      <c r="L58" s="135"/>
      <c r="M58" s="135">
        <f>'将来負担比率（分子）の構造'!L$49</f>
        <v>3547</v>
      </c>
      <c r="N58" s="135"/>
      <c r="O58" s="135"/>
      <c r="P58" s="135">
        <f>'将来負担比率（分子）の構造'!M$49</f>
        <v>3713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754</v>
      </c>
      <c r="C62" s="135"/>
      <c r="D62" s="135"/>
      <c r="E62" s="135">
        <f>'将来負担比率（分子）の構造'!J$45</f>
        <v>687</v>
      </c>
      <c r="F62" s="135"/>
      <c r="G62" s="135"/>
      <c r="H62" s="135">
        <f>'将来負担比率（分子）の構造'!K$45</f>
        <v>578</v>
      </c>
      <c r="I62" s="135"/>
      <c r="J62" s="135"/>
      <c r="K62" s="135">
        <f>'将来負担比率（分子）の構造'!L$45</f>
        <v>539</v>
      </c>
      <c r="L62" s="135"/>
      <c r="M62" s="135"/>
      <c r="N62" s="135">
        <f>'将来負担比率（分子）の構造'!M$45</f>
        <v>435</v>
      </c>
      <c r="O62" s="135"/>
      <c r="P62" s="135"/>
    </row>
    <row r="63" spans="1:16">
      <c r="A63" s="135" t="s">
        <v>28</v>
      </c>
      <c r="B63" s="135">
        <f>'将来負担比率（分子）の構造'!I$44</f>
        <v>26</v>
      </c>
      <c r="C63" s="135"/>
      <c r="D63" s="135"/>
      <c r="E63" s="135">
        <f>'将来負担比率（分子）の構造'!J$44</f>
        <v>24</v>
      </c>
      <c r="F63" s="135"/>
      <c r="G63" s="135"/>
      <c r="H63" s="135">
        <f>'将来負担比率（分子）の構造'!K$44</f>
        <v>22</v>
      </c>
      <c r="I63" s="135"/>
      <c r="J63" s="135"/>
      <c r="K63" s="135">
        <f>'将来負担比率（分子）の構造'!L$44</f>
        <v>21</v>
      </c>
      <c r="L63" s="135"/>
      <c r="M63" s="135"/>
      <c r="N63" s="135">
        <f>'将来負担比率（分子）の構造'!M$44</f>
        <v>18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3163</v>
      </c>
      <c r="C66" s="135"/>
      <c r="D66" s="135"/>
      <c r="E66" s="135">
        <f>'将来負担比率（分子）の構造'!J$41</f>
        <v>3206</v>
      </c>
      <c r="F66" s="135"/>
      <c r="G66" s="135"/>
      <c r="H66" s="135">
        <f>'将来負担比率（分子）の構造'!K$41</f>
        <v>3454</v>
      </c>
      <c r="I66" s="135"/>
      <c r="J66" s="135"/>
      <c r="K66" s="135">
        <f>'将来負担比率（分子）の構造'!L$41</f>
        <v>3602</v>
      </c>
      <c r="L66" s="135"/>
      <c r="M66" s="135"/>
      <c r="N66" s="135">
        <f>'将来負担比率（分子）の構造'!M$41</f>
        <v>3792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dcterms:created xsi:type="dcterms:W3CDTF">2015-02-17T07:59:32Z</dcterms:created>
  <dcterms:modified xsi:type="dcterms:W3CDTF">2015-05-08T07:22:22Z</dcterms:modified>
  <cp:category/>
</cp:coreProperties>
</file>