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0294\Desktop\公営企業に係る経営比較分析表（平成30年度決算）の分析等\04_経営比較分析表（業務47）\04_経営比較分析表（業務47）\業務47（法非適）\下水道事業\41_与那国町\"/>
    </mc:Choice>
  </mc:AlternateContent>
  <workbookProtection workbookAlgorithmName="SHA-512" workbookHashValue="hLaDj5LolZ4UzNAiwmQBgRH0qmaiTlmHwZLRKPqdlbksANIa0Mj4ykYhq7ZuNLUE2mke9zMTSEbM6JwieJjDJg==" workbookSaltValue="jRYVnaLQhOC9UwOilnY1bw==" workbookSpinCount="100000" lockStructure="1"/>
  <bookViews>
    <workbookView xWindow="0" yWindow="0" windowWidth="19200" windowHeight="112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<sst xmlns="http://schemas.openxmlformats.org/spreadsheetml/2006/main" count="228" uniqueCount="113">
  <si>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</si>
  <si>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</si>
  <si>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</si>
  <si>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</si>
  <si>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</si>
  <si>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</si>
  <si>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</si>
  <si>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</si>
  <si>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</si>
  <si>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</si>
  <si>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</si>
  <si>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</si>
  <si>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</si>
  <si>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</si>
  <si>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</si>
  <si>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</si>
  <si>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</si>
  <si>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</si>
  <si>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</si>
  <si>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</si>
  <si>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</si>
  <si>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</si>
  <si>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</si>
  <si>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</si>
  <si>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</si>
  <si>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</si>
  <si>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</si>
  <si>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</si>
  <si>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</si>
  <si>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</si>
  <si>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</si>
  <si>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</si>
  <si>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</si>
  <si>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</si>
  <si>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</si>
  <si>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</si>
  <si>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</si>
  <si>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</si>
  <si>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</si>
  <si>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</si>
  <si>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</si>
  <si>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</si>
  <si>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</si>
  <si>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</si>
  <si>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</si>
  <si>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</si>
  <si>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</si>
  <si>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</si>
  <si>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</si>
  <si>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</si>
  <si>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</si>
  <si>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</si>
  <si>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</si>
  <si>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</si>
  <si>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</si>
  <si>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</si>
  <si>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</si>
  <si>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</si>
  <si>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</si>
  <si>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</si>
  <si>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</si>
  <si>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</si>
  <si>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</si>
  <si>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</si>
  <si>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</si>
  <si>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</si>
  <si>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</si>
  <si>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</si>
  <si>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</si>
  <si>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</si>
  <si>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</si>
  <si>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</si>
  <si>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</si>
  <si>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</si>
  <si>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</si>
  <si>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</si>
  <si>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</si>
  <si>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</si>
  <si>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</si>
  <si>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</si>
  <si>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</si>
  <si>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</si>
  <si>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</si>
  <si>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</si>
  <si>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</si>
  <si>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</si>
  <si>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</si>
  <si>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</si>
  <si>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</si>
  <si>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</si>
  <si>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</si>
  <si>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</si>
  <si>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</si>
  <si>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</si>
  <si>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</si>
  <si>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</si>
  <si>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</si>
  <si>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</si>
  <si>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</si>
  <si>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</si>
  <si>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</si>
  <si>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</si>
  <si>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</si>
  <si>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</si>
  <si>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</si>
  <si>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</si>
  <si>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</si>
  <si>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</si>
  <si>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</si>
  <si>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</si>
  <si>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接続率が低いため、使用料収入が少額である。接続率の向上を図る事で収支比率の健全化に繋げる。
④企業債残高対事業規模費率(%)
　施設建設事業の完了に伴い、企業債の残高償還が減少していく為、今後比率は減少していく。
⑤経費回収率、⑥汚水処理原価、⑦施設利用率
　接続率が低いため経費回収率及び施設利用率が低く、汚水処理原価は高くなっている。
　接続への啓蒙活動を継続して接続率の向上を図る。
⑧水洗化率
　水洗化率は上昇傾向にある。
　今後も引き続き普及啓蒙活動を継続し、水洗化率の向上を図る。</t>
    <rPh sb="31" eb="33">
      <t>セツゾク</t>
    </rPh>
    <rPh sb="33" eb="34">
      <t>リツ</t>
    </rPh>
    <rPh sb="35" eb="37">
      <t>コウジョウ</t>
    </rPh>
    <rPh sb="38" eb="39">
      <t>ハカ</t>
    </rPh>
    <rPh sb="40" eb="41">
      <t>コト</t>
    </rPh>
    <rPh sb="42" eb="44">
      <t>シュウシ</t>
    </rPh>
    <rPh sb="44" eb="46">
      <t>ヒリツ</t>
    </rPh>
    <rPh sb="47" eb="50">
      <t>ケンゼンカ</t>
    </rPh>
    <rPh sb="51" eb="52">
      <t>ツナ</t>
    </rPh>
    <rPh sb="82" eb="84">
      <t>カンリョウ</t>
    </rPh>
    <rPh sb="85" eb="86">
      <t>トモナ</t>
    </rPh>
    <rPh sb="103" eb="104">
      <t>タメ</t>
    </rPh>
    <rPh sb="220" eb="222">
      <t>ジョウショウ</t>
    </rPh>
    <rPh sb="222" eb="224">
      <t>ケイコウ</t>
    </rPh>
    <rPh sb="230" eb="232">
      <t>コンゴ</t>
    </rPh>
    <rPh sb="233" eb="234">
      <t>ヒ</t>
    </rPh>
    <rPh sb="235" eb="236">
      <t>ツヅ</t>
    </rPh>
    <rPh sb="248" eb="251">
      <t>スイセンカ</t>
    </rPh>
    <rPh sb="251" eb="252">
      <t>リツ</t>
    </rPh>
    <rPh sb="253" eb="255">
      <t>コウジョウ</t>
    </rPh>
    <rPh sb="256" eb="257">
      <t>ハカ</t>
    </rPh>
    <phoneticPr fontId="4"/>
  </si>
  <si>
    <t>　接続率が悪いため、経営の健全化・効率性の数値が平均値を下回っている。
　接続率の向上を図るため住民へ広報誌やパンフレット等により接続の普及啓蒙活動を強化する必要がある。</t>
    <phoneticPr fontId="4"/>
  </si>
  <si>
    <t>③管渠改善率
　平成２１年１２月に供用開始し、まだ施設が新しい為、更新等長寿命化対策は実施していない。</t>
    <rPh sb="25" eb="27">
      <t>シセツ</t>
    </rPh>
    <rPh sb="31" eb="32">
      <t>タメ</t>
    </rPh>
    <rPh sb="36" eb="37">
      <t>ナガ</t>
    </rPh>
    <rPh sb="43" eb="4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</si>
</sst>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75-4C4B-82AC-04A2A9269B38}"/>
            </c:ext>
          </c:extLst>
        </c:ser>
        <c:dLbls>
          <c:showLegendKey val="0"/>
          <c:showVal val="0"/>
          <c:showCatName val="0"/>
          <c:showSerName val="0"/>
          <c:showPercent val="0"/>
          <c:showBubbleSize val="0"/>
        </c:dLbls>
        <c:gapWidth val="150"/>
        <c:axId val="196248160"/>
        <c:axId val="25837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9275-4C4B-82AC-04A2A9269B38}"/>
            </c:ext>
          </c:extLst>
        </c:ser>
        <c:dLbls>
          <c:showLegendKey val="0"/>
          <c:showVal val="0"/>
          <c:showCatName val="0"/>
          <c:showSerName val="0"/>
          <c:showPercent val="0"/>
          <c:showBubbleSize val="0"/>
        </c:dLbls>
        <c:marker val="1"/>
        <c:smooth val="0"/>
        <c:axId val="196248160"/>
        <c:axId val="258371240"/>
      </c:lineChart>
      <c:dateAx>
        <c:axId val="196248160"/>
        <c:scaling>
          <c:orientation val="minMax"/>
        </c:scaling>
        <c:delete val="1"/>
        <c:axPos val="b"/>
        <c:numFmt formatCode="ge" sourceLinked="1"/>
        <c:majorTickMark val="none"/>
        <c:minorTickMark val="none"/>
        <c:tickLblPos val="none"/>
        <c:crossAx val="258371240"/>
        <c:crosses val="autoZero"/>
        <c:auto val="1"/>
        <c:lblOffset val="100"/>
        <c:baseTimeUnit val="years"/>
      </c:dateAx>
      <c:valAx>
        <c:axId val="25837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8.1</c:v>
                </c:pt>
                <c:pt idx="1">
                  <c:v>8.57</c:v>
                </c:pt>
                <c:pt idx="2">
                  <c:v>10.95</c:v>
                </c:pt>
                <c:pt idx="3">
                  <c:v>10.95</c:v>
                </c:pt>
                <c:pt idx="4">
                  <c:v>10.79</c:v>
                </c:pt>
              </c:numCache>
            </c:numRef>
          </c:val>
          <c:extLst xmlns:c16r2="http://schemas.microsoft.com/office/drawing/2015/06/chart">
            <c:ext xmlns:c16="http://schemas.microsoft.com/office/drawing/2014/chart" uri="{C3380CC4-5D6E-409C-BE32-E72D297353CC}">
              <c16:uniqueId val="{00000000-6924-44C2-A725-2A080C748EAC}"/>
            </c:ext>
          </c:extLst>
        </c:ser>
        <c:dLbls>
          <c:showLegendKey val="0"/>
          <c:showVal val="0"/>
          <c:showCatName val="0"/>
          <c:showSerName val="0"/>
          <c:showPercent val="0"/>
          <c:showBubbleSize val="0"/>
        </c:dLbls>
        <c:gapWidth val="150"/>
        <c:axId val="258590336"/>
        <c:axId val="25859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6924-44C2-A725-2A080C748EAC}"/>
            </c:ext>
          </c:extLst>
        </c:ser>
        <c:dLbls>
          <c:showLegendKey val="0"/>
          <c:showVal val="0"/>
          <c:showCatName val="0"/>
          <c:showSerName val="0"/>
          <c:showPercent val="0"/>
          <c:showBubbleSize val="0"/>
        </c:dLbls>
        <c:marker val="1"/>
        <c:smooth val="0"/>
        <c:axId val="258590336"/>
        <c:axId val="258590728"/>
      </c:lineChart>
      <c:dateAx>
        <c:axId val="258590336"/>
        <c:scaling>
          <c:orientation val="minMax"/>
        </c:scaling>
        <c:delete val="1"/>
        <c:axPos val="b"/>
        <c:numFmt formatCode="ge" sourceLinked="1"/>
        <c:majorTickMark val="none"/>
        <c:minorTickMark val="none"/>
        <c:tickLblPos val="none"/>
        <c:crossAx val="258590728"/>
        <c:crosses val="autoZero"/>
        <c:auto val="1"/>
        <c:lblOffset val="100"/>
        <c:baseTimeUnit val="years"/>
      </c:dateAx>
      <c:valAx>
        <c:axId val="25859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23.16</c:v>
                </c:pt>
                <c:pt idx="1">
                  <c:v>23.7</c:v>
                </c:pt>
                <c:pt idx="2">
                  <c:v>30.31</c:v>
                </c:pt>
                <c:pt idx="3">
                  <c:v>34.01</c:v>
                </c:pt>
                <c:pt idx="4">
                  <c:v>38.76</c:v>
                </c:pt>
              </c:numCache>
            </c:numRef>
          </c:val>
          <c:extLst xmlns:c16r2="http://schemas.microsoft.com/office/drawing/2015/06/chart">
            <c:ext xmlns:c16="http://schemas.microsoft.com/office/drawing/2014/chart" uri="{C3380CC4-5D6E-409C-BE32-E72D297353CC}">
              <c16:uniqueId val="{00000000-0590-465C-832B-B144EE7B06DB}"/>
            </c:ext>
          </c:extLst>
        </c:ser>
        <c:dLbls>
          <c:showLegendKey val="0"/>
          <c:showVal val="0"/>
          <c:showCatName val="0"/>
          <c:showSerName val="0"/>
          <c:showPercent val="0"/>
          <c:showBubbleSize val="0"/>
        </c:dLbls>
        <c:gapWidth val="150"/>
        <c:axId val="258591904"/>
        <c:axId val="25519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0590-465C-832B-B144EE7B06DB}"/>
            </c:ext>
          </c:extLst>
        </c:ser>
        <c:dLbls>
          <c:showLegendKey val="0"/>
          <c:showVal val="0"/>
          <c:showCatName val="0"/>
          <c:showSerName val="0"/>
          <c:showPercent val="0"/>
          <c:showBubbleSize val="0"/>
        </c:dLbls>
        <c:marker val="1"/>
        <c:smooth val="0"/>
        <c:axId val="258591904"/>
        <c:axId val="255197096"/>
      </c:lineChart>
      <c:dateAx>
        <c:axId val="258591904"/>
        <c:scaling>
          <c:orientation val="minMax"/>
        </c:scaling>
        <c:delete val="1"/>
        <c:axPos val="b"/>
        <c:numFmt formatCode="ge" sourceLinked="1"/>
        <c:majorTickMark val="none"/>
        <c:minorTickMark val="none"/>
        <c:tickLblPos val="none"/>
        <c:crossAx val="255197096"/>
        <c:crosses val="autoZero"/>
        <c:auto val="1"/>
        <c:lblOffset val="100"/>
        <c:baseTimeUnit val="years"/>
      </c:dateAx>
      <c:valAx>
        <c:axId val="2551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48.83</c:v>
                </c:pt>
                <c:pt idx="1">
                  <c:v>58.69</c:v>
                </c:pt>
                <c:pt idx="2">
                  <c:v>63.87</c:v>
                </c:pt>
                <c:pt idx="3">
                  <c:v>58.67</c:v>
                </c:pt>
                <c:pt idx="4">
                  <c:v>56.34</c:v>
                </c:pt>
              </c:numCache>
            </c:numRef>
          </c:val>
          <c:extLst xmlns:c16r2="http://schemas.microsoft.com/office/drawing/2015/06/chart">
            <c:ext xmlns:c16="http://schemas.microsoft.com/office/drawing/2014/chart" uri="{C3380CC4-5D6E-409C-BE32-E72D297353CC}">
              <c16:uniqueId val="{00000000-FA7A-4F6F-AB00-0F64E25E01E0}"/>
            </c:ext>
          </c:extLst>
        </c:ser>
        <c:dLbls>
          <c:showLegendKey val="0"/>
          <c:showVal val="0"/>
          <c:showCatName val="0"/>
          <c:showSerName val="0"/>
          <c:showPercent val="0"/>
          <c:showBubbleSize val="0"/>
        </c:dLbls>
        <c:gapWidth val="150"/>
        <c:axId val="258372416"/>
        <c:axId val="25837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7A-4F6F-AB00-0F64E25E01E0}"/>
            </c:ext>
          </c:extLst>
        </c:ser>
        <c:dLbls>
          <c:showLegendKey val="0"/>
          <c:showVal val="0"/>
          <c:showCatName val="0"/>
          <c:showSerName val="0"/>
          <c:showPercent val="0"/>
          <c:showBubbleSize val="0"/>
        </c:dLbls>
        <c:marker val="1"/>
        <c:smooth val="0"/>
        <c:axId val="258372416"/>
        <c:axId val="258372808"/>
      </c:lineChart>
      <c:dateAx>
        <c:axId val="258372416"/>
        <c:scaling>
          <c:orientation val="minMax"/>
        </c:scaling>
        <c:delete val="1"/>
        <c:axPos val="b"/>
        <c:numFmt formatCode="ge" sourceLinked="1"/>
        <c:majorTickMark val="none"/>
        <c:minorTickMark val="none"/>
        <c:tickLblPos val="none"/>
        <c:crossAx val="258372808"/>
        <c:crosses val="autoZero"/>
        <c:auto val="1"/>
        <c:lblOffset val="100"/>
        <c:baseTimeUnit val="years"/>
      </c:dateAx>
      <c:valAx>
        <c:axId val="2583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AB-4A9F-9042-038BD8A84E05}"/>
            </c:ext>
          </c:extLst>
        </c:ser>
        <c:dLbls>
          <c:showLegendKey val="0"/>
          <c:showVal val="0"/>
          <c:showCatName val="0"/>
          <c:showSerName val="0"/>
          <c:showPercent val="0"/>
          <c:showBubbleSize val="0"/>
        </c:dLbls>
        <c:gapWidth val="150"/>
        <c:axId val="258373984"/>
        <c:axId val="25837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AB-4A9F-9042-038BD8A84E05}"/>
            </c:ext>
          </c:extLst>
        </c:ser>
        <c:dLbls>
          <c:showLegendKey val="0"/>
          <c:showVal val="0"/>
          <c:showCatName val="0"/>
          <c:showSerName val="0"/>
          <c:showPercent val="0"/>
          <c:showBubbleSize val="0"/>
        </c:dLbls>
        <c:marker val="1"/>
        <c:smooth val="0"/>
        <c:axId val="258373984"/>
        <c:axId val="258374376"/>
      </c:lineChart>
      <c:dateAx>
        <c:axId val="258373984"/>
        <c:scaling>
          <c:orientation val="minMax"/>
        </c:scaling>
        <c:delete val="1"/>
        <c:axPos val="b"/>
        <c:numFmt formatCode="ge" sourceLinked="1"/>
        <c:majorTickMark val="none"/>
        <c:minorTickMark val="none"/>
        <c:tickLblPos val="none"/>
        <c:crossAx val="258374376"/>
        <c:crosses val="autoZero"/>
        <c:auto val="1"/>
        <c:lblOffset val="100"/>
        <c:baseTimeUnit val="years"/>
      </c:dateAx>
      <c:valAx>
        <c:axId val="25837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3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9A-4AA6-872C-E678ADEF813B}"/>
            </c:ext>
          </c:extLst>
        </c:ser>
        <c:dLbls>
          <c:showLegendKey val="0"/>
          <c:showVal val="0"/>
          <c:showCatName val="0"/>
          <c:showSerName val="0"/>
          <c:showPercent val="0"/>
          <c:showBubbleSize val="0"/>
        </c:dLbls>
        <c:gapWidth val="150"/>
        <c:axId val="258465328"/>
        <c:axId val="2584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9A-4AA6-872C-E678ADEF813B}"/>
            </c:ext>
          </c:extLst>
        </c:ser>
        <c:dLbls>
          <c:showLegendKey val="0"/>
          <c:showVal val="0"/>
          <c:showCatName val="0"/>
          <c:showSerName val="0"/>
          <c:showPercent val="0"/>
          <c:showBubbleSize val="0"/>
        </c:dLbls>
        <c:marker val="1"/>
        <c:smooth val="0"/>
        <c:axId val="258465328"/>
        <c:axId val="258465720"/>
      </c:lineChart>
      <c:dateAx>
        <c:axId val="258465328"/>
        <c:scaling>
          <c:orientation val="minMax"/>
        </c:scaling>
        <c:delete val="1"/>
        <c:axPos val="b"/>
        <c:numFmt formatCode="ge" sourceLinked="1"/>
        <c:majorTickMark val="none"/>
        <c:minorTickMark val="none"/>
        <c:tickLblPos val="none"/>
        <c:crossAx val="258465720"/>
        <c:crosses val="autoZero"/>
        <c:auto val="1"/>
        <c:lblOffset val="100"/>
        <c:baseTimeUnit val="years"/>
      </c:dateAx>
      <c:valAx>
        <c:axId val="2584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01-431E-89B6-76352347B6DA}"/>
            </c:ext>
          </c:extLst>
        </c:ser>
        <c:dLbls>
          <c:showLegendKey val="0"/>
          <c:showVal val="0"/>
          <c:showCatName val="0"/>
          <c:showSerName val="0"/>
          <c:showPercent val="0"/>
          <c:showBubbleSize val="0"/>
        </c:dLbls>
        <c:gapWidth val="150"/>
        <c:axId val="254843584"/>
        <c:axId val="25484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01-431E-89B6-76352347B6DA}"/>
            </c:ext>
          </c:extLst>
        </c:ser>
        <c:dLbls>
          <c:showLegendKey val="0"/>
          <c:showVal val="0"/>
          <c:showCatName val="0"/>
          <c:showSerName val="0"/>
          <c:showPercent val="0"/>
          <c:showBubbleSize val="0"/>
        </c:dLbls>
        <c:marker val="1"/>
        <c:smooth val="0"/>
        <c:axId val="254843584"/>
        <c:axId val="254843976"/>
      </c:lineChart>
      <c:dateAx>
        <c:axId val="254843584"/>
        <c:scaling>
          <c:orientation val="minMax"/>
        </c:scaling>
        <c:delete val="1"/>
        <c:axPos val="b"/>
        <c:numFmt formatCode="ge" sourceLinked="1"/>
        <c:majorTickMark val="none"/>
        <c:minorTickMark val="none"/>
        <c:tickLblPos val="none"/>
        <c:crossAx val="254843976"/>
        <c:crosses val="autoZero"/>
        <c:auto val="1"/>
        <c:lblOffset val="100"/>
        <c:baseTimeUnit val="years"/>
      </c:dateAx>
      <c:valAx>
        <c:axId val="25484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4B-4D0F-9733-B51F2BE0346F}"/>
            </c:ext>
          </c:extLst>
        </c:ser>
        <c:dLbls>
          <c:showLegendKey val="0"/>
          <c:showVal val="0"/>
          <c:showCatName val="0"/>
          <c:showSerName val="0"/>
          <c:showPercent val="0"/>
          <c:showBubbleSize val="0"/>
        </c:dLbls>
        <c:gapWidth val="150"/>
        <c:axId val="258464936"/>
        <c:axId val="2584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4B-4D0F-9733-B51F2BE0346F}"/>
            </c:ext>
          </c:extLst>
        </c:ser>
        <c:dLbls>
          <c:showLegendKey val="0"/>
          <c:showVal val="0"/>
          <c:showCatName val="0"/>
          <c:showSerName val="0"/>
          <c:showPercent val="0"/>
          <c:showBubbleSize val="0"/>
        </c:dLbls>
        <c:marker val="1"/>
        <c:smooth val="0"/>
        <c:axId val="258464936"/>
        <c:axId val="258464544"/>
      </c:lineChart>
      <c:dateAx>
        <c:axId val="258464936"/>
        <c:scaling>
          <c:orientation val="minMax"/>
        </c:scaling>
        <c:delete val="1"/>
        <c:axPos val="b"/>
        <c:numFmt formatCode="ge" sourceLinked="1"/>
        <c:majorTickMark val="none"/>
        <c:minorTickMark val="none"/>
        <c:tickLblPos val="none"/>
        <c:crossAx val="258464544"/>
        <c:crosses val="autoZero"/>
        <c:auto val="1"/>
        <c:lblOffset val="100"/>
        <c:baseTimeUnit val="years"/>
      </c:dateAx>
      <c:valAx>
        <c:axId val="2584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3229.07</c:v>
                </c:pt>
                <c:pt idx="1">
                  <c:v>3916.08</c:v>
                </c:pt>
                <c:pt idx="2">
                  <c:v>2859.78</c:v>
                </c:pt>
                <c:pt idx="3">
                  <c:v>2745.91</c:v>
                </c:pt>
                <c:pt idx="4">
                  <c:v>2620.8000000000002</c:v>
                </c:pt>
              </c:numCache>
            </c:numRef>
          </c:val>
          <c:extLst xmlns:c16r2="http://schemas.microsoft.com/office/drawing/2015/06/chart">
            <c:ext xmlns:c16="http://schemas.microsoft.com/office/drawing/2014/chart" uri="{C3380CC4-5D6E-409C-BE32-E72D297353CC}">
              <c16:uniqueId val="{00000000-F603-4DD2-BD04-C290AE1547F7}"/>
            </c:ext>
          </c:extLst>
        </c:ser>
        <c:dLbls>
          <c:showLegendKey val="0"/>
          <c:showVal val="0"/>
          <c:showCatName val="0"/>
          <c:showSerName val="0"/>
          <c:showPercent val="0"/>
          <c:showBubbleSize val="0"/>
        </c:dLbls>
        <c:gapWidth val="150"/>
        <c:axId val="254845152"/>
        <c:axId val="25484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F603-4DD2-BD04-C290AE1547F7}"/>
            </c:ext>
          </c:extLst>
        </c:ser>
        <c:dLbls>
          <c:showLegendKey val="0"/>
          <c:showVal val="0"/>
          <c:showCatName val="0"/>
          <c:showSerName val="0"/>
          <c:showPercent val="0"/>
          <c:showBubbleSize val="0"/>
        </c:dLbls>
        <c:marker val="1"/>
        <c:smooth val="0"/>
        <c:axId val="254845152"/>
        <c:axId val="254845544"/>
      </c:lineChart>
      <c:dateAx>
        <c:axId val="254845152"/>
        <c:scaling>
          <c:orientation val="minMax"/>
        </c:scaling>
        <c:delete val="1"/>
        <c:axPos val="b"/>
        <c:numFmt formatCode="ge" sourceLinked="1"/>
        <c:majorTickMark val="none"/>
        <c:minorTickMark val="none"/>
        <c:tickLblPos val="none"/>
        <c:crossAx val="254845544"/>
        <c:crosses val="autoZero"/>
        <c:auto val="1"/>
        <c:lblOffset val="100"/>
        <c:baseTimeUnit val="years"/>
      </c:dateAx>
      <c:valAx>
        <c:axId val="2548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9.8699999999999992</c:v>
                </c:pt>
                <c:pt idx="1">
                  <c:v>10.38</c:v>
                </c:pt>
                <c:pt idx="2">
                  <c:v>13.79</c:v>
                </c:pt>
                <c:pt idx="3">
                  <c:v>16.760000000000002</c:v>
                </c:pt>
                <c:pt idx="4">
                  <c:v>16.38</c:v>
                </c:pt>
              </c:numCache>
            </c:numRef>
          </c:val>
          <c:extLst xmlns:c16r2="http://schemas.microsoft.com/office/drawing/2015/06/chart">
            <c:ext xmlns:c16="http://schemas.microsoft.com/office/drawing/2014/chart" uri="{C3380CC4-5D6E-409C-BE32-E72D297353CC}">
              <c16:uniqueId val="{00000000-6B1E-4800-AF7F-D274B14B97DD}"/>
            </c:ext>
          </c:extLst>
        </c:ser>
        <c:dLbls>
          <c:showLegendKey val="0"/>
          <c:showVal val="0"/>
          <c:showCatName val="0"/>
          <c:showSerName val="0"/>
          <c:showPercent val="0"/>
          <c:showBubbleSize val="0"/>
        </c:dLbls>
        <c:gapWidth val="150"/>
        <c:axId val="258466896"/>
        <c:axId val="2548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6B1E-4800-AF7F-D274B14B97DD}"/>
            </c:ext>
          </c:extLst>
        </c:ser>
        <c:dLbls>
          <c:showLegendKey val="0"/>
          <c:showVal val="0"/>
          <c:showCatName val="0"/>
          <c:showSerName val="0"/>
          <c:showPercent val="0"/>
          <c:showBubbleSize val="0"/>
        </c:dLbls>
        <c:marker val="1"/>
        <c:smooth val="0"/>
        <c:axId val="258466896"/>
        <c:axId val="254846720"/>
      </c:lineChart>
      <c:dateAx>
        <c:axId val="258466896"/>
        <c:scaling>
          <c:orientation val="minMax"/>
        </c:scaling>
        <c:delete val="1"/>
        <c:axPos val="b"/>
        <c:numFmt formatCode="ge" sourceLinked="1"/>
        <c:majorTickMark val="none"/>
        <c:minorTickMark val="none"/>
        <c:tickLblPos val="none"/>
        <c:crossAx val="254846720"/>
        <c:crosses val="autoZero"/>
        <c:auto val="1"/>
        <c:lblOffset val="100"/>
        <c:baseTimeUnit val="years"/>
      </c:dateAx>
      <c:valAx>
        <c:axId val="2548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6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511.57</c:v>
                </c:pt>
                <c:pt idx="1">
                  <c:v>483.72</c:v>
                </c:pt>
                <c:pt idx="2">
                  <c:v>367.19</c:v>
                </c:pt>
                <c:pt idx="3">
                  <c:v>319.27999999999997</c:v>
                </c:pt>
                <c:pt idx="4">
                  <c:v>320.08999999999997</c:v>
                </c:pt>
              </c:numCache>
            </c:numRef>
          </c:val>
          <c:extLst xmlns:c16r2="http://schemas.microsoft.com/office/drawing/2015/06/chart">
            <c:ext xmlns:c16="http://schemas.microsoft.com/office/drawing/2014/chart" uri="{C3380CC4-5D6E-409C-BE32-E72D297353CC}">
              <c16:uniqueId val="{00000000-F59C-4BA6-94B1-DE8CC7E73581}"/>
            </c:ext>
          </c:extLst>
        </c:ser>
        <c:dLbls>
          <c:showLegendKey val="0"/>
          <c:showVal val="0"/>
          <c:showCatName val="0"/>
          <c:showSerName val="0"/>
          <c:showPercent val="0"/>
          <c:showBubbleSize val="0"/>
        </c:dLbls>
        <c:gapWidth val="150"/>
        <c:axId val="258588768"/>
        <c:axId val="25858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F59C-4BA6-94B1-DE8CC7E73581}"/>
            </c:ext>
          </c:extLst>
        </c:ser>
        <c:dLbls>
          <c:showLegendKey val="0"/>
          <c:showVal val="0"/>
          <c:showCatName val="0"/>
          <c:showSerName val="0"/>
          <c:showPercent val="0"/>
          <c:showBubbleSize val="0"/>
        </c:dLbls>
        <c:marker val="1"/>
        <c:smooth val="0"/>
        <c:axId val="258588768"/>
        <c:axId val="258589160"/>
      </c:lineChart>
      <c:dateAx>
        <c:axId val="258588768"/>
        <c:scaling>
          <c:orientation val="minMax"/>
        </c:scaling>
        <c:delete val="1"/>
        <c:axPos val="b"/>
        <c:numFmt formatCode="ge" sourceLinked="1"/>
        <c:majorTickMark val="none"/>
        <c:minorTickMark val="none"/>
        <c:tickLblPos val="none"/>
        <c:crossAx val="258589160"/>
        <c:crosses val="autoZero"/>
        <c:auto val="1"/>
        <c:lblOffset val="100"/>
        <c:baseTimeUnit val="years"/>
      </c:dateAx>
      <c:valAx>
        <c:axId val="25858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与那国町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1716</v>
      </c>
      <c r="AM8" s="68"/>
      <c r="AN8" s="68"/>
      <c r="AO8" s="68"/>
      <c r="AP8" s="68"/>
      <c r="AQ8" s="68"/>
      <c r="AR8" s="68"/>
      <c r="AS8" s="68"/>
      <c r="AT8" s="67">
        <f>データ!T6</f>
        <v>28.96</v>
      </c>
      <c r="AU8" s="67"/>
      <c r="AV8" s="67"/>
      <c r="AW8" s="67"/>
      <c r="AX8" s="67"/>
      <c r="AY8" s="67"/>
      <c r="AZ8" s="67"/>
      <c r="BA8" s="67"/>
      <c r="BB8" s="67">
        <f>データ!U6</f>
        <v>59.25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64.569999999999993</v>
      </c>
      <c r="Q10" s="67"/>
      <c r="R10" s="67"/>
      <c r="S10" s="67"/>
      <c r="T10" s="67"/>
      <c r="U10" s="67"/>
      <c r="V10" s="67"/>
      <c r="W10" s="67">
        <f>データ!Q6</f>
        <v>100</v>
      </c>
      <c r="X10" s="67"/>
      <c r="Y10" s="67"/>
      <c r="Z10" s="67"/>
      <c r="AA10" s="67"/>
      <c r="AB10" s="67"/>
      <c r="AC10" s="67"/>
      <c r="AD10" s="68">
        <f>データ!R6</f>
        <v>927</v>
      </c>
      <c r="AE10" s="68"/>
      <c r="AF10" s="68"/>
      <c r="AG10" s="68"/>
      <c r="AH10" s="68"/>
      <c r="AI10" s="68"/>
      <c r="AJ10" s="68"/>
      <c r="AK10" s="2"/>
      <c r="AL10" s="68">
        <f>データ!V6</f>
        <v>1068</v>
      </c>
      <c r="AM10" s="68"/>
      <c r="AN10" s="68"/>
      <c r="AO10" s="68"/>
      <c r="AP10" s="68"/>
      <c r="AQ10" s="68"/>
      <c r="AR10" s="68"/>
      <c r="AS10" s="68"/>
      <c r="AT10" s="67">
        <f>データ!W6</f>
        <v>0.49</v>
      </c>
      <c r="AU10" s="67"/>
      <c r="AV10" s="67"/>
      <c r="AW10" s="67"/>
      <c r="AX10" s="67"/>
      <c r="AY10" s="67"/>
      <c r="AZ10" s="67"/>
      <c r="BA10" s="67"/>
      <c r="BB10" s="67">
        <f>データ!X6</f>
        <v>2179.59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oP/uWTEaMETbvdO+n3nb7faO/z8S2I4QIrn87N8BP/mRbm4mnfgISaKkWOWH6ZSpBNFus+ivB6vTgxTuuAaBPA==" saltValue="Q6VXnWdGrzxzNUtOnQQy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473821</v>
      </c>
      <c r="D6" s="33">
        <f t="shared" si="3"/>
        <v>47</v>
      </c>
      <c r="E6" s="33">
        <f t="shared" si="3"/>
        <v>17</v>
      </c>
      <c r="F6" s="33">
        <f t="shared" si="3"/>
        <v>5</v>
      </c>
      <c r="G6" s="33">
        <f t="shared" si="3"/>
        <v>0</v>
      </c>
      <c r="H6" s="33" t="str">
        <f t="shared" si="3"/>
        <v>沖縄県　与那国町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64.569999999999993</v>
      </c>
      <c r="Q6" s="34">
        <f t="shared" si="3"/>
        <v>100</v>
      </c>
      <c r="R6" s="34">
        <f t="shared" si="3"/>
        <v>927</v>
      </c>
      <c r="S6" s="34">
        <f t="shared" si="3"/>
        <v>1716</v>
      </c>
      <c r="T6" s="34">
        <f t="shared" si="3"/>
        <v>28.96</v>
      </c>
      <c r="U6" s="34">
        <f t="shared" si="3"/>
        <v>59.25</v>
      </c>
      <c r="V6" s="34">
        <f t="shared" si="3"/>
        <v>1068</v>
      </c>
      <c r="W6" s="34">
        <f t="shared" si="3"/>
        <v>0.49</v>
      </c>
      <c r="X6" s="34">
        <f t="shared" si="3"/>
        <v>2179.59</v>
      </c>
      <c r="Y6" s="35">
        <f>IF(Y7="",NA(),Y7)</f>
        <v>48.83</v>
      </c>
      <c r="Z6" s="35">
        <f t="shared" ref="Z6:AH6" si="4">IF(Z7="",NA(),Z7)</f>
        <v>58.69</v>
      </c>
      <c r="AA6" s="35">
        <f t="shared" si="4"/>
        <v>63.87</v>
      </c>
      <c r="AB6" s="35">
        <f t="shared" si="4"/>
        <v>58.67</v>
      </c>
      <c r="AC6" s="35">
        <f t="shared" si="4"/>
        <v>56.34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3229.07</v>
      </c>
      <c r="BG6" s="35">
        <f t="shared" ref="BG6:BO6" si="7">IF(BG7="",NA(),BG7)</f>
        <v>3916.08</v>
      </c>
      <c r="BH6" s="35">
        <f t="shared" si="7"/>
        <v>2859.78</v>
      </c>
      <c r="BI6" s="35">
        <f t="shared" si="7"/>
        <v>2745.91</v>
      </c>
      <c r="BJ6" s="35">
        <f t="shared" si="7"/>
        <v>2620.8000000000002</v>
      </c>
      <c r="BK6" s="35">
        <f t="shared" si="7"/>
        <v>1161.05</v>
      </c>
      <c r="BL6" s="35">
        <f t="shared" si="7"/>
        <v>979.89</v>
      </c>
      <c r="BM6" s="35">
        <f t="shared" si="7"/>
        <v>1051.43</v>
      </c>
      <c r="BN6" s="35">
        <f t="shared" si="7"/>
        <v>982.29</v>
      </c>
      <c r="BO6" s="35">
        <f t="shared" si="7"/>
        <v>713.28</v>
      </c>
      <c r="BP6" s="34" t="str">
        <f>IF(BP7="","",IF(BP7="-","【-】","【"&amp;SUBSTITUTE(TEXT(BP7,"#,##0.00"),"-","△")&amp;"】"))</f>
        <v>【747.76】</v>
      </c>
      <c r="BQ6" s="35">
        <f>IF(BQ7="",NA(),BQ7)</f>
        <v>9.8699999999999992</v>
      </c>
      <c r="BR6" s="35">
        <f t="shared" ref="BR6:BZ6" si="8">IF(BR7="",NA(),BR7)</f>
        <v>10.38</v>
      </c>
      <c r="BS6" s="35">
        <f t="shared" si="8"/>
        <v>13.79</v>
      </c>
      <c r="BT6" s="35">
        <f t="shared" si="8"/>
        <v>16.760000000000002</v>
      </c>
      <c r="BU6" s="35">
        <f t="shared" si="8"/>
        <v>16.38</v>
      </c>
      <c r="BV6" s="35">
        <f t="shared" si="8"/>
        <v>41.08</v>
      </c>
      <c r="BW6" s="35">
        <f t="shared" si="8"/>
        <v>41.34</v>
      </c>
      <c r="BX6" s="35">
        <f t="shared" si="8"/>
        <v>40.06</v>
      </c>
      <c r="BY6" s="35">
        <f t="shared" si="8"/>
        <v>41.25</v>
      </c>
      <c r="BZ6" s="35">
        <f t="shared" si="8"/>
        <v>40.75</v>
      </c>
      <c r="CA6" s="34" t="str">
        <f>IF(CA7="","",IF(CA7="-","【-】","【"&amp;SUBSTITUTE(TEXT(CA7,"#,##0.00"),"-","△")&amp;"】"))</f>
        <v>【59.51】</v>
      </c>
      <c r="CB6" s="35">
        <f>IF(CB7="",NA(),CB7)</f>
        <v>511.57</v>
      </c>
      <c r="CC6" s="35">
        <f t="shared" ref="CC6:CK6" si="9">IF(CC7="",NA(),CC7)</f>
        <v>483.72</v>
      </c>
      <c r="CD6" s="35">
        <f t="shared" si="9"/>
        <v>367.19</v>
      </c>
      <c r="CE6" s="35">
        <f t="shared" si="9"/>
        <v>319.27999999999997</v>
      </c>
      <c r="CF6" s="35">
        <f t="shared" si="9"/>
        <v>320.08999999999997</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8.1</v>
      </c>
      <c r="CN6" s="35">
        <f t="shared" ref="CN6:CV6" si="10">IF(CN7="",NA(),CN7)</f>
        <v>8.57</v>
      </c>
      <c r="CO6" s="35">
        <f t="shared" si="10"/>
        <v>10.95</v>
      </c>
      <c r="CP6" s="35">
        <f t="shared" si="10"/>
        <v>10.95</v>
      </c>
      <c r="CQ6" s="35">
        <f t="shared" si="10"/>
        <v>10.79</v>
      </c>
      <c r="CR6" s="35">
        <f t="shared" si="10"/>
        <v>44.69</v>
      </c>
      <c r="CS6" s="35">
        <f t="shared" si="10"/>
        <v>44.69</v>
      </c>
      <c r="CT6" s="35">
        <f t="shared" si="10"/>
        <v>42.84</v>
      </c>
      <c r="CU6" s="35">
        <f t="shared" si="10"/>
        <v>40.93</v>
      </c>
      <c r="CV6" s="35">
        <f t="shared" si="10"/>
        <v>43.38</v>
      </c>
      <c r="CW6" s="34" t="str">
        <f>IF(CW7="","",IF(CW7="-","【-】","【"&amp;SUBSTITUTE(TEXT(CW7,"#,##0.00"),"-","△")&amp;"】"))</f>
        <v>【52.23】</v>
      </c>
      <c r="CX6" s="35">
        <f>IF(CX7="",NA(),CX7)</f>
        <v>23.16</v>
      </c>
      <c r="CY6" s="35">
        <f t="shared" ref="CY6:DG6" si="11">IF(CY7="",NA(),CY7)</f>
        <v>23.7</v>
      </c>
      <c r="CZ6" s="35">
        <f t="shared" si="11"/>
        <v>30.31</v>
      </c>
      <c r="DA6" s="35">
        <f t="shared" si="11"/>
        <v>34.01</v>
      </c>
      <c r="DB6" s="35">
        <f t="shared" si="11"/>
        <v>38.76</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473821</v>
      </c>
      <c r="D7" s="37">
        <v>47</v>
      </c>
      <c r="E7" s="37">
        <v>17</v>
      </c>
      <c r="F7" s="37">
        <v>5</v>
      </c>
      <c r="G7" s="37">
        <v>0</v>
      </c>
      <c r="H7" s="37" t="s">
        <v>97</v>
      </c>
      <c r="I7" s="37" t="s">
        <v>98</v>
      </c>
      <c r="J7" s="37" t="s">
        <v>99</v>
      </c>
      <c r="K7" s="37" t="s">
        <v>100</v>
      </c>
      <c r="L7" s="37" t="s">
        <v>101</v>
      </c>
      <c r="M7" s="37" t="s">
        <v>102</v>
      </c>
      <c r="N7" s="38" t="s">
        <v>103</v>
      </c>
      <c r="O7" s="38" t="s">
        <v>104</v>
      </c>
      <c r="P7" s="38">
        <v>64.569999999999993</v>
      </c>
      <c r="Q7" s="38">
        <v>100</v>
      </c>
      <c r="R7" s="38">
        <v>927</v>
      </c>
      <c r="S7" s="38">
        <v>1716</v>
      </c>
      <c r="T7" s="38">
        <v>28.96</v>
      </c>
      <c r="U7" s="38">
        <v>59.25</v>
      </c>
      <c r="V7" s="38">
        <v>1068</v>
      </c>
      <c r="W7" s="38">
        <v>0.49</v>
      </c>
      <c r="X7" s="38">
        <v>2179.59</v>
      </c>
      <c r="Y7" s="38">
        <v>48.83</v>
      </c>
      <c r="Z7" s="38">
        <v>58.69</v>
      </c>
      <c r="AA7" s="38">
        <v>63.87</v>
      </c>
      <c r="AB7" s="38">
        <v>58.67</v>
      </c>
      <c r="AC7" s="38">
        <v>56.34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3229.07</v>
      </c>
      <c r="BG7" s="38">
        <v>3916.08</v>
      </c>
      <c r="BH7" s="38">
        <v>2859.78</v>
      </c>
      <c r="BI7" s="38">
        <v>2745.91</v>
      </c>
      <c r="BJ7" s="38">
        <v>2620.8000000000002</v>
      </c>
      <c r="BK7" s="38">
        <v>1161.05</v>
      </c>
      <c r="BL7" s="38">
        <v>979.89</v>
      </c>
      <c r="BM7" s="38">
        <v>1051.43</v>
      </c>
      <c r="BN7" s="38">
        <v>982.29</v>
      </c>
      <c r="BO7" s="38">
        <v>713.28</v>
      </c>
      <c r="BP7" s="38">
        <v>747.76</v>
      </c>
      <c r="BQ7" s="38">
        <v>9.8699999999999992</v>
      </c>
      <c r="BR7" s="38">
        <v>10.38</v>
      </c>
      <c r="BS7" s="38">
        <v>13.79</v>
      </c>
      <c r="BT7" s="38">
        <v>16.760000000000002</v>
      </c>
      <c r="BU7" s="38">
        <v>16.38</v>
      </c>
      <c r="BV7" s="38">
        <v>41.08</v>
      </c>
      <c r="BW7" s="38">
        <v>41.34</v>
      </c>
      <c r="BX7" s="38">
        <v>40.06</v>
      </c>
      <c r="BY7" s="38">
        <v>41.25</v>
      </c>
      <c r="BZ7" s="38">
        <v>40.75</v>
      </c>
      <c r="CA7" s="38">
        <v>59.51</v>
      </c>
      <c r="CB7" s="38">
        <v>511.57</v>
      </c>
      <c r="CC7" s="38">
        <v>483.72</v>
      </c>
      <c r="CD7" s="38">
        <v>367.19</v>
      </c>
      <c r="CE7" s="38">
        <v>319.27999999999997</v>
      </c>
      <c r="CF7" s="38">
        <v>320.08999999999997</v>
      </c>
      <c r="CG7" s="38">
        <v>378.08</v>
      </c>
      <c r="CH7" s="38">
        <v>357.49</v>
      </c>
      <c r="CI7" s="38">
        <v>355.22</v>
      </c>
      <c r="CJ7" s="38">
        <v>334.48</v>
      </c>
      <c r="CK7" s="38">
        <v>311.70999999999998</v>
      </c>
      <c r="CL7" s="38">
        <v>261.45999999999998</v>
      </c>
      <c r="CM7" s="38">
        <v>8.1</v>
      </c>
      <c r="CN7" s="38">
        <v>8.57</v>
      </c>
      <c r="CO7" s="38">
        <v>10.95</v>
      </c>
      <c r="CP7" s="38">
        <v>10.95</v>
      </c>
      <c r="CQ7" s="38">
        <v>10.79</v>
      </c>
      <c r="CR7" s="38">
        <v>44.69</v>
      </c>
      <c r="CS7" s="38">
        <v>44.69</v>
      </c>
      <c r="CT7" s="38">
        <v>42.84</v>
      </c>
      <c r="CU7" s="38">
        <v>40.93</v>
      </c>
      <c r="CV7" s="38">
        <v>43.38</v>
      </c>
      <c r="CW7" s="38">
        <v>52.23</v>
      </c>
      <c r="CX7" s="38">
        <v>23.16</v>
      </c>
      <c r="CY7" s="38">
        <v>23.7</v>
      </c>
      <c r="CZ7" s="38">
        <v>30.31</v>
      </c>
      <c r="DA7" s="38">
        <v>34.01</v>
      </c>
      <c r="DB7" s="38">
        <v>38.76</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lg0294</cp:lastModifiedBy>
  <dcterms:created xsi:type="dcterms:W3CDTF">2019-12-05T05:24:24Z</dcterms:created>
  <dcterms:modified xsi:type="dcterms:W3CDTF">2020-01-14T02:23:52Z</dcterms:modified>
  <cp:category/>
</cp:coreProperties>
</file>