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1 事業（農地・農集・その他）関係フォルダ\1 事業関係\4 その他　報告物関係\3 農集関係\公営企業に係る経営比較分析表（平成30年度決算）の分析等\04_経営比較分析表（業務47）\04_経営比較分析表（業務47）\業務47（法非適）\水道事業\"/>
    </mc:Choice>
  </mc:AlternateContent>
  <workbookProtection workbookAlgorithmName="SHA-512" workbookHashValue="2bi+ccqjOj6jsx8ptE868cJ14gqbrUpMkCKaobpUihEsHQVg8A0Y8Ru5kd8CQKYGTmgzvnH0A5/be8KGxk21oA==" workbookSaltValue="p1KAAxtupNCD4JH7aXop6A==" workbookSpinCount="100000" lockStructure="1"/>
  <bookViews>
    <workbookView xWindow="0" yWindow="0" windowWidth="19200" windowHeight="1122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<sst xmlns="http://schemas.openxmlformats.org/spreadsheetml/2006/main" count="225" uniqueCount="111">
  <si>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</si>
  <si>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</si>
  <si>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</si>
  <si>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</si>
  <si>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</si>
  <si>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</si>
  <si>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</si>
  <si>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</si>
  <si>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</si>
  <si>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</si>
  <si>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</si>
  <si>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</si>
  <si>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</si>
  <si>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</si>
  <si>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</si>
  <si>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</si>
  <si>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</si>
  <si>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</si>
  <si>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</si>
  <si>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</si>
  <si>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</si>
  <si>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</si>
  <si>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</si>
  <si>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</si>
  <si>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</si>
  <si>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</si>
  <si>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</si>
  <si>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</si>
  <si>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</si>
  <si>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</si>
  <si>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</si>
  <si>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</si>
  <si>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</si>
  <si>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</si>
  <si>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</si>
  <si>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</si>
  <si>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</si>
  <si>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</si>
  <si>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</si>
  <si>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</si>
  <si>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</si>
  <si>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</si>
  <si>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</si>
  <si>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</si>
  <si>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</si>
  <si>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</si>
  <si>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</si>
  <si>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</si>
  <si>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</si>
  <si>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</si>
  <si>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</si>
  <si>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</si>
  <si>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</si>
  <si>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</si>
  <si>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</si>
  <si>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</si>
  <si>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</si>
  <si>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</si>
  <si>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</si>
  <si>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</si>
  <si>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</si>
  <si>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</si>
  <si>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</si>
  <si>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</si>
  <si>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</si>
  <si>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</si>
  <si>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</si>
  <si>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</si>
  <si>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</si>
  <si>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</si>
  <si>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</si>
  <si>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</si>
  <si>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</si>
  <si>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</si>
  <si>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</si>
  <si>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</si>
  <si>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</si>
  <si>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</si>
  <si>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</si>
  <si>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</si>
  <si>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</si>
  <si>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</si>
  <si>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</si>
  <si>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</si>
  <si>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</si>
  <si>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</si>
  <si>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</si>
  <si>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</si>
  <si>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</si>
  <si>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</si>
  <si>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</si>
  <si>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</si>
  <si>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</si>
  <si>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</si>
  <si>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</si>
  <si>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与那国町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</si>
  <si>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</si>
  <si>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</si>
  <si>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</si>
  <si>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</si>
  <si>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</si>
  <si>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</si>
  <si>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</si>
  <si>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</si>
  <si>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</si>
  <si>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</si>
  <si>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</si>
  <si>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</si>
  <si>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の収益性等は概ね良好と判断できるが、水道施設設備10年長期計画を基に平成29年度より老朽施設及び管路の更新整備事業を実施していることから、今後は起債の償還や工事費、維持管理費が増額することが必至であり厳しい状況が予想され、さらなる経費の削減等に努めていく。</t>
    <phoneticPr fontId="4"/>
  </si>
  <si>
    <t>①経常収支比率
　昨年度と比較し大きく値が低下しているが、これは平成30年度から2ヶ年間実施される基本料金無料化政策に伴うものである。
④企業債残高対給水収益比率
　平均値より低い値となっているが、施設の更新及び長寿命化施設の10年長期工事を平成29年度より実施し多大な経費増が見込まれることから、随時その適正度を検討する必要がある。
⑤料金回収率
　平均値より高い値となっており、今後も回収率の向上に努める。
⑥給水原価
　平均値より低い値となっており、良好である。
⑦施設利用率
　平均値より高い値を維持していることから、施設への投資経済性は効率的に推移している。
⑧有収率
　有収率は安定している。</t>
    <rPh sb="9" eb="12">
      <t>サクネンド</t>
    </rPh>
    <rPh sb="13" eb="15">
      <t>ヒカク</t>
    </rPh>
    <rPh sb="16" eb="17">
      <t>オオ</t>
    </rPh>
    <rPh sb="19" eb="20">
      <t>チ</t>
    </rPh>
    <rPh sb="21" eb="23">
      <t>テイカ</t>
    </rPh>
    <rPh sb="32" eb="34">
      <t>ヘイセイ</t>
    </rPh>
    <rPh sb="36" eb="38">
      <t>ネンド</t>
    </rPh>
    <rPh sb="42" eb="44">
      <t>ネンカン</t>
    </rPh>
    <rPh sb="44" eb="46">
      <t>ジッシ</t>
    </rPh>
    <phoneticPr fontId="4"/>
  </si>
  <si>
    <t>③管路更新率
　管路更新については、緊急性や重要度の高い本管から更新工事を行ってきたが、平成29年度より管路等の更新長期整備事業を実施しており、これに伴い硬度低減化施設も整備し施設全体の長寿命化を壮図する。</t>
    <rPh sb="44" eb="46">
      <t>ヘイセイ</t>
    </rPh>
    <rPh sb="48" eb="50">
      <t>ネンド</t>
    </rPh>
    <rPh sb="52" eb="54">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</si>
</sst>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2.56</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D819-4231-A69C-788D3AA60BC8}"/>
            </c:ext>
          </c:extLst>
        </c:ser>
        <c:dLbls>
          <c:showLegendKey val="0"/>
          <c:showVal val="0"/>
          <c:showCatName val="0"/>
          <c:showSerName val="0"/>
          <c:showPercent val="0"/>
          <c:showBubbleSize val="0"/>
        </c:dLbls>
        <c:gapWidth val="150"/>
        <c:axId val="330824272"/>
        <c:axId val="330827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D819-4231-A69C-788D3AA60BC8}"/>
            </c:ext>
          </c:extLst>
        </c:ser>
        <c:dLbls>
          <c:showLegendKey val="0"/>
          <c:showVal val="0"/>
          <c:showCatName val="0"/>
          <c:showSerName val="0"/>
          <c:showPercent val="0"/>
          <c:showBubbleSize val="0"/>
        </c:dLbls>
        <c:marker val="1"/>
        <c:smooth val="0"/>
        <c:axId val="330824272"/>
        <c:axId val="330827800"/>
      </c:lineChart>
      <c:dateAx>
        <c:axId val="330824272"/>
        <c:scaling>
          <c:orientation val="minMax"/>
        </c:scaling>
        <c:delete val="1"/>
        <c:axPos val="b"/>
        <c:numFmt formatCode="ge" sourceLinked="1"/>
        <c:majorTickMark val="none"/>
        <c:minorTickMark val="none"/>
        <c:tickLblPos val="none"/>
        <c:crossAx val="330827800"/>
        <c:crosses val="autoZero"/>
        <c:auto val="1"/>
        <c:lblOffset val="100"/>
        <c:baseTimeUnit val="years"/>
      </c:dateAx>
      <c:valAx>
        <c:axId val="33082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82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65.260000000000005</c:v>
                </c:pt>
                <c:pt idx="1">
                  <c:v>70.12</c:v>
                </c:pt>
                <c:pt idx="2">
                  <c:v>74.02</c:v>
                </c:pt>
                <c:pt idx="3">
                  <c:v>70.349999999999994</c:v>
                </c:pt>
                <c:pt idx="4">
                  <c:v>66.95</c:v>
                </c:pt>
              </c:numCache>
            </c:numRef>
          </c:val>
          <c:extLst xmlns:c16r2="http://schemas.microsoft.com/office/drawing/2015/06/chart">
            <c:ext xmlns:c16="http://schemas.microsoft.com/office/drawing/2014/chart" uri="{C3380CC4-5D6E-409C-BE32-E72D297353CC}">
              <c16:uniqueId val="{00000000-2200-41D9-B962-EE6F94E37320}"/>
            </c:ext>
          </c:extLst>
        </c:ser>
        <c:dLbls>
          <c:showLegendKey val="0"/>
          <c:showVal val="0"/>
          <c:showCatName val="0"/>
          <c:showSerName val="0"/>
          <c:showPercent val="0"/>
          <c:showBubbleSize val="0"/>
        </c:dLbls>
        <c:gapWidth val="150"/>
        <c:axId val="343044328"/>
        <c:axId val="34304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2200-41D9-B962-EE6F94E37320}"/>
            </c:ext>
          </c:extLst>
        </c:ser>
        <c:dLbls>
          <c:showLegendKey val="0"/>
          <c:showVal val="0"/>
          <c:showCatName val="0"/>
          <c:showSerName val="0"/>
          <c:showPercent val="0"/>
          <c:showBubbleSize val="0"/>
        </c:dLbls>
        <c:marker val="1"/>
        <c:smooth val="0"/>
        <c:axId val="343044328"/>
        <c:axId val="343045112"/>
      </c:lineChart>
      <c:dateAx>
        <c:axId val="343044328"/>
        <c:scaling>
          <c:orientation val="minMax"/>
        </c:scaling>
        <c:delete val="1"/>
        <c:axPos val="b"/>
        <c:numFmt formatCode="ge" sourceLinked="1"/>
        <c:majorTickMark val="none"/>
        <c:minorTickMark val="none"/>
        <c:tickLblPos val="none"/>
        <c:crossAx val="343045112"/>
        <c:crosses val="autoZero"/>
        <c:auto val="1"/>
        <c:lblOffset val="100"/>
        <c:baseTimeUnit val="years"/>
      </c:dateAx>
      <c:valAx>
        <c:axId val="343045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04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90.91</c:v>
                </c:pt>
                <c:pt idx="1">
                  <c:v>98.05</c:v>
                </c:pt>
                <c:pt idx="2">
                  <c:v>98.53</c:v>
                </c:pt>
                <c:pt idx="3">
                  <c:v>85.96</c:v>
                </c:pt>
                <c:pt idx="4">
                  <c:v>85.93</c:v>
                </c:pt>
              </c:numCache>
            </c:numRef>
          </c:val>
          <c:extLst xmlns:c16r2="http://schemas.microsoft.com/office/drawing/2015/06/chart">
            <c:ext xmlns:c16="http://schemas.microsoft.com/office/drawing/2014/chart" uri="{C3380CC4-5D6E-409C-BE32-E72D297353CC}">
              <c16:uniqueId val="{00000000-D9C0-4038-8919-25C00D939E87}"/>
            </c:ext>
          </c:extLst>
        </c:ser>
        <c:dLbls>
          <c:showLegendKey val="0"/>
          <c:showVal val="0"/>
          <c:showCatName val="0"/>
          <c:showSerName val="0"/>
          <c:showPercent val="0"/>
          <c:showBubbleSize val="0"/>
        </c:dLbls>
        <c:gapWidth val="150"/>
        <c:axId val="265495224"/>
        <c:axId val="26549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D9C0-4038-8919-25C00D939E87}"/>
            </c:ext>
          </c:extLst>
        </c:ser>
        <c:dLbls>
          <c:showLegendKey val="0"/>
          <c:showVal val="0"/>
          <c:showCatName val="0"/>
          <c:showSerName val="0"/>
          <c:showPercent val="0"/>
          <c:showBubbleSize val="0"/>
        </c:dLbls>
        <c:marker val="1"/>
        <c:smooth val="0"/>
        <c:axId val="265495224"/>
        <c:axId val="265495616"/>
      </c:lineChart>
      <c:dateAx>
        <c:axId val="265495224"/>
        <c:scaling>
          <c:orientation val="minMax"/>
        </c:scaling>
        <c:delete val="1"/>
        <c:axPos val="b"/>
        <c:numFmt formatCode="ge" sourceLinked="1"/>
        <c:majorTickMark val="none"/>
        <c:minorTickMark val="none"/>
        <c:tickLblPos val="none"/>
        <c:crossAx val="265495616"/>
        <c:crosses val="autoZero"/>
        <c:auto val="1"/>
        <c:lblOffset val="100"/>
        <c:baseTimeUnit val="years"/>
      </c:dateAx>
      <c:valAx>
        <c:axId val="26549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49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89.36</c:v>
                </c:pt>
                <c:pt idx="1">
                  <c:v>99.38</c:v>
                </c:pt>
                <c:pt idx="2">
                  <c:v>91.8</c:v>
                </c:pt>
                <c:pt idx="3">
                  <c:v>128.81</c:v>
                </c:pt>
                <c:pt idx="4">
                  <c:v>66.95</c:v>
                </c:pt>
              </c:numCache>
            </c:numRef>
          </c:val>
          <c:extLst xmlns:c16r2="http://schemas.microsoft.com/office/drawing/2015/06/chart">
            <c:ext xmlns:c16="http://schemas.microsoft.com/office/drawing/2014/chart" uri="{C3380CC4-5D6E-409C-BE32-E72D297353CC}">
              <c16:uniqueId val="{00000000-AFEE-4F69-BB96-63F886F783D2}"/>
            </c:ext>
          </c:extLst>
        </c:ser>
        <c:dLbls>
          <c:showLegendKey val="0"/>
          <c:showVal val="0"/>
          <c:showCatName val="0"/>
          <c:showSerName val="0"/>
          <c:showPercent val="0"/>
          <c:showBubbleSize val="0"/>
        </c:dLbls>
        <c:gapWidth val="150"/>
        <c:axId val="330825056"/>
        <c:axId val="33082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AFEE-4F69-BB96-63F886F783D2}"/>
            </c:ext>
          </c:extLst>
        </c:ser>
        <c:dLbls>
          <c:showLegendKey val="0"/>
          <c:showVal val="0"/>
          <c:showCatName val="0"/>
          <c:showSerName val="0"/>
          <c:showPercent val="0"/>
          <c:showBubbleSize val="0"/>
        </c:dLbls>
        <c:marker val="1"/>
        <c:smooth val="0"/>
        <c:axId val="330825056"/>
        <c:axId val="330825448"/>
      </c:lineChart>
      <c:dateAx>
        <c:axId val="330825056"/>
        <c:scaling>
          <c:orientation val="minMax"/>
        </c:scaling>
        <c:delete val="1"/>
        <c:axPos val="b"/>
        <c:numFmt formatCode="ge" sourceLinked="1"/>
        <c:majorTickMark val="none"/>
        <c:minorTickMark val="none"/>
        <c:tickLblPos val="none"/>
        <c:crossAx val="330825448"/>
        <c:crosses val="autoZero"/>
        <c:auto val="1"/>
        <c:lblOffset val="100"/>
        <c:baseTimeUnit val="years"/>
      </c:dateAx>
      <c:valAx>
        <c:axId val="33082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82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8D-446C-828B-EC80A193A054}"/>
            </c:ext>
          </c:extLst>
        </c:ser>
        <c:dLbls>
          <c:showLegendKey val="0"/>
          <c:showVal val="0"/>
          <c:showCatName val="0"/>
          <c:showSerName val="0"/>
          <c:showPercent val="0"/>
          <c:showBubbleSize val="0"/>
        </c:dLbls>
        <c:gapWidth val="150"/>
        <c:axId val="341574040"/>
        <c:axId val="34157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8D-446C-828B-EC80A193A054}"/>
            </c:ext>
          </c:extLst>
        </c:ser>
        <c:dLbls>
          <c:showLegendKey val="0"/>
          <c:showVal val="0"/>
          <c:showCatName val="0"/>
          <c:showSerName val="0"/>
          <c:showPercent val="0"/>
          <c:showBubbleSize val="0"/>
        </c:dLbls>
        <c:marker val="1"/>
        <c:smooth val="0"/>
        <c:axId val="341574040"/>
        <c:axId val="341573648"/>
      </c:lineChart>
      <c:dateAx>
        <c:axId val="341574040"/>
        <c:scaling>
          <c:orientation val="minMax"/>
        </c:scaling>
        <c:delete val="1"/>
        <c:axPos val="b"/>
        <c:numFmt formatCode="ge" sourceLinked="1"/>
        <c:majorTickMark val="none"/>
        <c:minorTickMark val="none"/>
        <c:tickLblPos val="none"/>
        <c:crossAx val="341573648"/>
        <c:crosses val="autoZero"/>
        <c:auto val="1"/>
        <c:lblOffset val="100"/>
        <c:baseTimeUnit val="years"/>
      </c:dateAx>
      <c:valAx>
        <c:axId val="34157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7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5E-4955-AA9B-2FF77F6E39E4}"/>
            </c:ext>
          </c:extLst>
        </c:ser>
        <c:dLbls>
          <c:showLegendKey val="0"/>
          <c:showVal val="0"/>
          <c:showCatName val="0"/>
          <c:showSerName val="0"/>
          <c:showPercent val="0"/>
          <c:showBubbleSize val="0"/>
        </c:dLbls>
        <c:gapWidth val="150"/>
        <c:axId val="341572472"/>
        <c:axId val="34157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5E-4955-AA9B-2FF77F6E39E4}"/>
            </c:ext>
          </c:extLst>
        </c:ser>
        <c:dLbls>
          <c:showLegendKey val="0"/>
          <c:showVal val="0"/>
          <c:showCatName val="0"/>
          <c:showSerName val="0"/>
          <c:showPercent val="0"/>
          <c:showBubbleSize val="0"/>
        </c:dLbls>
        <c:marker val="1"/>
        <c:smooth val="0"/>
        <c:axId val="341572472"/>
        <c:axId val="341572080"/>
      </c:lineChart>
      <c:dateAx>
        <c:axId val="341572472"/>
        <c:scaling>
          <c:orientation val="minMax"/>
        </c:scaling>
        <c:delete val="1"/>
        <c:axPos val="b"/>
        <c:numFmt formatCode="ge" sourceLinked="1"/>
        <c:majorTickMark val="none"/>
        <c:minorTickMark val="none"/>
        <c:tickLblPos val="none"/>
        <c:crossAx val="341572080"/>
        <c:crosses val="autoZero"/>
        <c:auto val="1"/>
        <c:lblOffset val="100"/>
        <c:baseTimeUnit val="years"/>
      </c:dateAx>
      <c:valAx>
        <c:axId val="34157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7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886-4250-99D2-0A55B4874BE6}"/>
            </c:ext>
          </c:extLst>
        </c:ser>
        <c:dLbls>
          <c:showLegendKey val="0"/>
          <c:showVal val="0"/>
          <c:showCatName val="0"/>
          <c:showSerName val="0"/>
          <c:showPercent val="0"/>
          <c:showBubbleSize val="0"/>
        </c:dLbls>
        <c:gapWidth val="150"/>
        <c:axId val="341570904"/>
        <c:axId val="33400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86-4250-99D2-0A55B4874BE6}"/>
            </c:ext>
          </c:extLst>
        </c:ser>
        <c:dLbls>
          <c:showLegendKey val="0"/>
          <c:showVal val="0"/>
          <c:showCatName val="0"/>
          <c:showSerName val="0"/>
          <c:showPercent val="0"/>
          <c:showBubbleSize val="0"/>
        </c:dLbls>
        <c:marker val="1"/>
        <c:smooth val="0"/>
        <c:axId val="341570904"/>
        <c:axId val="334005360"/>
      </c:lineChart>
      <c:dateAx>
        <c:axId val="341570904"/>
        <c:scaling>
          <c:orientation val="minMax"/>
        </c:scaling>
        <c:delete val="1"/>
        <c:axPos val="b"/>
        <c:numFmt formatCode="ge" sourceLinked="1"/>
        <c:majorTickMark val="none"/>
        <c:minorTickMark val="none"/>
        <c:tickLblPos val="none"/>
        <c:crossAx val="334005360"/>
        <c:crosses val="autoZero"/>
        <c:auto val="1"/>
        <c:lblOffset val="100"/>
        <c:baseTimeUnit val="years"/>
      </c:dateAx>
      <c:valAx>
        <c:axId val="33400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57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6D4-49EA-9B02-9E59D838F850}"/>
            </c:ext>
          </c:extLst>
        </c:ser>
        <c:dLbls>
          <c:showLegendKey val="0"/>
          <c:showVal val="0"/>
          <c:showCatName val="0"/>
          <c:showSerName val="0"/>
          <c:showPercent val="0"/>
          <c:showBubbleSize val="0"/>
        </c:dLbls>
        <c:gapWidth val="150"/>
        <c:axId val="334008104"/>
        <c:axId val="33401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6D4-49EA-9B02-9E59D838F850}"/>
            </c:ext>
          </c:extLst>
        </c:ser>
        <c:dLbls>
          <c:showLegendKey val="0"/>
          <c:showVal val="0"/>
          <c:showCatName val="0"/>
          <c:showSerName val="0"/>
          <c:showPercent val="0"/>
          <c:showBubbleSize val="0"/>
        </c:dLbls>
        <c:marker val="1"/>
        <c:smooth val="0"/>
        <c:axId val="334008104"/>
        <c:axId val="334010848"/>
      </c:lineChart>
      <c:dateAx>
        <c:axId val="334008104"/>
        <c:scaling>
          <c:orientation val="minMax"/>
        </c:scaling>
        <c:delete val="1"/>
        <c:axPos val="b"/>
        <c:numFmt formatCode="ge" sourceLinked="1"/>
        <c:majorTickMark val="none"/>
        <c:minorTickMark val="none"/>
        <c:tickLblPos val="none"/>
        <c:crossAx val="334010848"/>
        <c:crosses val="autoZero"/>
        <c:auto val="1"/>
        <c:lblOffset val="100"/>
        <c:baseTimeUnit val="years"/>
      </c:dateAx>
      <c:valAx>
        <c:axId val="33401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00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1262.92</c:v>
                </c:pt>
                <c:pt idx="1">
                  <c:v>902.93</c:v>
                </c:pt>
                <c:pt idx="2">
                  <c:v>748.28</c:v>
                </c:pt>
                <c:pt idx="3">
                  <c:v>752.09</c:v>
                </c:pt>
                <c:pt idx="4">
                  <c:v>811.35</c:v>
                </c:pt>
              </c:numCache>
            </c:numRef>
          </c:val>
          <c:extLst xmlns:c16r2="http://schemas.microsoft.com/office/drawing/2015/06/chart">
            <c:ext xmlns:c16="http://schemas.microsoft.com/office/drawing/2014/chart" uri="{C3380CC4-5D6E-409C-BE32-E72D297353CC}">
              <c16:uniqueId val="{00000000-9210-406C-8A43-F99BE25E6B4C}"/>
            </c:ext>
          </c:extLst>
        </c:ser>
        <c:dLbls>
          <c:showLegendKey val="0"/>
          <c:showVal val="0"/>
          <c:showCatName val="0"/>
          <c:showSerName val="0"/>
          <c:showPercent val="0"/>
          <c:showBubbleSize val="0"/>
        </c:dLbls>
        <c:gapWidth val="150"/>
        <c:axId val="334009672"/>
        <c:axId val="334004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9210-406C-8A43-F99BE25E6B4C}"/>
            </c:ext>
          </c:extLst>
        </c:ser>
        <c:dLbls>
          <c:showLegendKey val="0"/>
          <c:showVal val="0"/>
          <c:showCatName val="0"/>
          <c:showSerName val="0"/>
          <c:showPercent val="0"/>
          <c:showBubbleSize val="0"/>
        </c:dLbls>
        <c:marker val="1"/>
        <c:smooth val="0"/>
        <c:axId val="334009672"/>
        <c:axId val="334004576"/>
      </c:lineChart>
      <c:dateAx>
        <c:axId val="334009672"/>
        <c:scaling>
          <c:orientation val="minMax"/>
        </c:scaling>
        <c:delete val="1"/>
        <c:axPos val="b"/>
        <c:numFmt formatCode="ge" sourceLinked="1"/>
        <c:majorTickMark val="none"/>
        <c:minorTickMark val="none"/>
        <c:tickLblPos val="none"/>
        <c:crossAx val="334004576"/>
        <c:crosses val="autoZero"/>
        <c:auto val="1"/>
        <c:lblOffset val="100"/>
        <c:baseTimeUnit val="years"/>
      </c:dateAx>
      <c:valAx>
        <c:axId val="3340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00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74.430000000000007</c:v>
                </c:pt>
                <c:pt idx="1">
                  <c:v>86</c:v>
                </c:pt>
                <c:pt idx="2">
                  <c:v>85.64</c:v>
                </c:pt>
                <c:pt idx="3">
                  <c:v>79.06</c:v>
                </c:pt>
                <c:pt idx="4">
                  <c:v>49.32</c:v>
                </c:pt>
              </c:numCache>
            </c:numRef>
          </c:val>
          <c:extLst xmlns:c16r2="http://schemas.microsoft.com/office/drawing/2015/06/chart">
            <c:ext xmlns:c16="http://schemas.microsoft.com/office/drawing/2014/chart" uri="{C3380CC4-5D6E-409C-BE32-E72D297353CC}">
              <c16:uniqueId val="{00000000-D6C8-42F3-BCB9-9A1127C54612}"/>
            </c:ext>
          </c:extLst>
        </c:ser>
        <c:dLbls>
          <c:showLegendKey val="0"/>
          <c:showVal val="0"/>
          <c:showCatName val="0"/>
          <c:showSerName val="0"/>
          <c:showPercent val="0"/>
          <c:showBubbleSize val="0"/>
        </c:dLbls>
        <c:gapWidth val="150"/>
        <c:axId val="334008888"/>
        <c:axId val="34304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D6C8-42F3-BCB9-9A1127C54612}"/>
            </c:ext>
          </c:extLst>
        </c:ser>
        <c:dLbls>
          <c:showLegendKey val="0"/>
          <c:showVal val="0"/>
          <c:showCatName val="0"/>
          <c:showSerName val="0"/>
          <c:showPercent val="0"/>
          <c:showBubbleSize val="0"/>
        </c:dLbls>
        <c:marker val="1"/>
        <c:smooth val="0"/>
        <c:axId val="334008888"/>
        <c:axId val="343042760"/>
      </c:lineChart>
      <c:dateAx>
        <c:axId val="334008888"/>
        <c:scaling>
          <c:orientation val="minMax"/>
        </c:scaling>
        <c:delete val="1"/>
        <c:axPos val="b"/>
        <c:numFmt formatCode="ge" sourceLinked="1"/>
        <c:majorTickMark val="none"/>
        <c:minorTickMark val="none"/>
        <c:tickLblPos val="none"/>
        <c:crossAx val="343042760"/>
        <c:crosses val="autoZero"/>
        <c:auto val="1"/>
        <c:lblOffset val="100"/>
        <c:baseTimeUnit val="years"/>
      </c:dateAx>
      <c:valAx>
        <c:axId val="34304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00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191.59</c:v>
                </c:pt>
                <c:pt idx="1">
                  <c:v>188.37</c:v>
                </c:pt>
                <c:pt idx="2">
                  <c:v>199.63</c:v>
                </c:pt>
                <c:pt idx="3">
                  <c:v>227.04</c:v>
                </c:pt>
                <c:pt idx="4">
                  <c:v>319.8</c:v>
                </c:pt>
              </c:numCache>
            </c:numRef>
          </c:val>
          <c:extLst xmlns:c16r2="http://schemas.microsoft.com/office/drawing/2015/06/chart">
            <c:ext xmlns:c16="http://schemas.microsoft.com/office/drawing/2014/chart" uri="{C3380CC4-5D6E-409C-BE32-E72D297353CC}">
              <c16:uniqueId val="{00000000-BE3A-4EEF-A8F9-BE47B2396287}"/>
            </c:ext>
          </c:extLst>
        </c:ser>
        <c:dLbls>
          <c:showLegendKey val="0"/>
          <c:showVal val="0"/>
          <c:showCatName val="0"/>
          <c:showSerName val="0"/>
          <c:showPercent val="0"/>
          <c:showBubbleSize val="0"/>
        </c:dLbls>
        <c:gapWidth val="150"/>
        <c:axId val="343044720"/>
        <c:axId val="34303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BE3A-4EEF-A8F9-BE47B2396287}"/>
            </c:ext>
          </c:extLst>
        </c:ser>
        <c:dLbls>
          <c:showLegendKey val="0"/>
          <c:showVal val="0"/>
          <c:showCatName val="0"/>
          <c:showSerName val="0"/>
          <c:showPercent val="0"/>
          <c:showBubbleSize val="0"/>
        </c:dLbls>
        <c:marker val="1"/>
        <c:smooth val="0"/>
        <c:axId val="343044720"/>
        <c:axId val="343039624"/>
      </c:lineChart>
      <c:dateAx>
        <c:axId val="343044720"/>
        <c:scaling>
          <c:orientation val="minMax"/>
        </c:scaling>
        <c:delete val="1"/>
        <c:axPos val="b"/>
        <c:numFmt formatCode="ge" sourceLinked="1"/>
        <c:majorTickMark val="none"/>
        <c:minorTickMark val="none"/>
        <c:tickLblPos val="none"/>
        <c:crossAx val="343039624"/>
        <c:crosses val="autoZero"/>
        <c:auto val="1"/>
        <c:lblOffset val="100"/>
        <c:baseTimeUnit val="years"/>
      </c:dateAx>
      <c:valAx>
        <c:axId val="34303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304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与那国町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1716</v>
      </c>
      <c r="AM8" s="50"/>
      <c r="AN8" s="50"/>
      <c r="AO8" s="50"/>
      <c r="AP8" s="50"/>
      <c r="AQ8" s="50"/>
      <c r="AR8" s="50"/>
      <c r="AS8" s="50"/>
      <c r="AT8" s="46">
        <f>データ!$S$6</f>
        <v>28.96</v>
      </c>
      <c r="AU8" s="46"/>
      <c r="AV8" s="46"/>
      <c r="AW8" s="46"/>
      <c r="AX8" s="46"/>
      <c r="AY8" s="46"/>
      <c r="AZ8" s="46"/>
      <c r="BA8" s="46"/>
      <c r="BB8" s="46">
        <f>データ!$T$6</f>
        <v>59.25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50">
        <f>データ!$Q$6</f>
        <v>612</v>
      </c>
      <c r="X10" s="50"/>
      <c r="Y10" s="50"/>
      <c r="Z10" s="50"/>
      <c r="AA10" s="50"/>
      <c r="AB10" s="50"/>
      <c r="AC10" s="50"/>
      <c r="AD10" s="2"/>
      <c r="AE10" s="2"/>
      <c r="AF10" s="2"/>
      <c r="AG10" s="2"/>
      <c r="AH10" s="2"/>
      <c r="AI10" s="2"/>
      <c r="AJ10" s="2"/>
      <c r="AK10" s="2"/>
      <c r="AL10" s="50">
        <f>データ!$U$6</f>
        <v>1711</v>
      </c>
      <c r="AM10" s="50"/>
      <c r="AN10" s="50"/>
      <c r="AO10" s="50"/>
      <c r="AP10" s="50"/>
      <c r="AQ10" s="50"/>
      <c r="AR10" s="50"/>
      <c r="AS10" s="50"/>
      <c r="AT10" s="46">
        <f>データ!$V$6</f>
        <v>12.2</v>
      </c>
      <c r="AU10" s="46"/>
      <c r="AV10" s="46"/>
      <c r="AW10" s="46"/>
      <c r="AX10" s="46"/>
      <c r="AY10" s="46"/>
      <c r="AZ10" s="46"/>
      <c r="BA10" s="46"/>
      <c r="BB10" s="46">
        <f>データ!$W$6</f>
        <v>140.25</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108</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vuG/quANKwHa74ow16F9JSzNBU1d23uzcusq/ORqW7uGHcoSsxmANLm/Vv8jxZkgC0IYBWZ7bNob/GPDM0o7Og==" saltValue="10FO3arI9M1Ssq4wbVoRi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473821</v>
      </c>
      <c r="D6" s="34">
        <f t="shared" si="3"/>
        <v>47</v>
      </c>
      <c r="E6" s="34">
        <f t="shared" si="3"/>
        <v>1</v>
      </c>
      <c r="F6" s="34">
        <f t="shared" si="3"/>
        <v>0</v>
      </c>
      <c r="G6" s="34">
        <f t="shared" si="3"/>
        <v>0</v>
      </c>
      <c r="H6" s="34" t="str">
        <f t="shared" si="3"/>
        <v>沖縄県　与那国町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612</v>
      </c>
      <c r="R6" s="35">
        <f t="shared" si="3"/>
        <v>1716</v>
      </c>
      <c r="S6" s="35">
        <f t="shared" si="3"/>
        <v>28.96</v>
      </c>
      <c r="T6" s="35">
        <f t="shared" si="3"/>
        <v>59.25</v>
      </c>
      <c r="U6" s="35">
        <f t="shared" si="3"/>
        <v>1711</v>
      </c>
      <c r="V6" s="35">
        <f t="shared" si="3"/>
        <v>12.2</v>
      </c>
      <c r="W6" s="35">
        <f t="shared" si="3"/>
        <v>140.25</v>
      </c>
      <c r="X6" s="36">
        <f>IF(X7="",NA(),X7)</f>
        <v>89.36</v>
      </c>
      <c r="Y6" s="36">
        <f t="shared" ref="Y6:AG6" si="4">IF(Y7="",NA(),Y7)</f>
        <v>99.38</v>
      </c>
      <c r="Z6" s="36">
        <f t="shared" si="4"/>
        <v>91.8</v>
      </c>
      <c r="AA6" s="36">
        <f t="shared" si="4"/>
        <v>128.81</v>
      </c>
      <c r="AB6" s="36">
        <f t="shared" si="4"/>
        <v>66.95</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1262.92</v>
      </c>
      <c r="BF6" s="36">
        <f t="shared" ref="BF6:BN6" si="7">IF(BF7="",NA(),BF7)</f>
        <v>902.93</v>
      </c>
      <c r="BG6" s="36">
        <f t="shared" si="7"/>
        <v>748.28</v>
      </c>
      <c r="BH6" s="36">
        <f t="shared" si="7"/>
        <v>752.09</v>
      </c>
      <c r="BI6" s="36">
        <f t="shared" si="7"/>
        <v>811.35</v>
      </c>
      <c r="BJ6" s="36">
        <f t="shared" si="7"/>
        <v>1486.62</v>
      </c>
      <c r="BK6" s="36">
        <f t="shared" si="7"/>
        <v>1510.14</v>
      </c>
      <c r="BL6" s="36">
        <f t="shared" si="7"/>
        <v>1595.62</v>
      </c>
      <c r="BM6" s="36">
        <f t="shared" si="7"/>
        <v>1302.33</v>
      </c>
      <c r="BN6" s="36">
        <f t="shared" si="7"/>
        <v>1274.21</v>
      </c>
      <c r="BO6" s="35" t="str">
        <f>IF(BO7="","",IF(BO7="-","【-】","【"&amp;SUBSTITUTE(TEXT(BO7,"#,##0.00"),"-","△")&amp;"】"))</f>
        <v>【1,074.14】</v>
      </c>
      <c r="BP6" s="36">
        <f>IF(BP7="",NA(),BP7)</f>
        <v>74.430000000000007</v>
      </c>
      <c r="BQ6" s="36">
        <f t="shared" ref="BQ6:BY6" si="8">IF(BQ7="",NA(),BQ7)</f>
        <v>86</v>
      </c>
      <c r="BR6" s="36">
        <f t="shared" si="8"/>
        <v>85.64</v>
      </c>
      <c r="BS6" s="36">
        <f t="shared" si="8"/>
        <v>79.06</v>
      </c>
      <c r="BT6" s="36">
        <f t="shared" si="8"/>
        <v>49.32</v>
      </c>
      <c r="BU6" s="36">
        <f t="shared" si="8"/>
        <v>24.39</v>
      </c>
      <c r="BV6" s="36">
        <f t="shared" si="8"/>
        <v>22.67</v>
      </c>
      <c r="BW6" s="36">
        <f t="shared" si="8"/>
        <v>37.92</v>
      </c>
      <c r="BX6" s="36">
        <f t="shared" si="8"/>
        <v>40.89</v>
      </c>
      <c r="BY6" s="36">
        <f t="shared" si="8"/>
        <v>41.25</v>
      </c>
      <c r="BZ6" s="35" t="str">
        <f>IF(BZ7="","",IF(BZ7="-","【-】","【"&amp;SUBSTITUTE(TEXT(BZ7,"#,##0.00"),"-","△")&amp;"】"))</f>
        <v>【54.36】</v>
      </c>
      <c r="CA6" s="36">
        <f>IF(CA7="",NA(),CA7)</f>
        <v>191.59</v>
      </c>
      <c r="CB6" s="36">
        <f t="shared" ref="CB6:CJ6" si="9">IF(CB7="",NA(),CB7)</f>
        <v>188.37</v>
      </c>
      <c r="CC6" s="36">
        <f t="shared" si="9"/>
        <v>199.63</v>
      </c>
      <c r="CD6" s="36">
        <f t="shared" si="9"/>
        <v>227.04</v>
      </c>
      <c r="CE6" s="36">
        <f t="shared" si="9"/>
        <v>319.8</v>
      </c>
      <c r="CF6" s="36">
        <f t="shared" si="9"/>
        <v>734.18</v>
      </c>
      <c r="CG6" s="36">
        <f t="shared" si="9"/>
        <v>789.62</v>
      </c>
      <c r="CH6" s="36">
        <f t="shared" si="9"/>
        <v>423.18</v>
      </c>
      <c r="CI6" s="36">
        <f t="shared" si="9"/>
        <v>383.2</v>
      </c>
      <c r="CJ6" s="36">
        <f t="shared" si="9"/>
        <v>383.25</v>
      </c>
      <c r="CK6" s="35" t="str">
        <f>IF(CK7="","",IF(CK7="-","【-】","【"&amp;SUBSTITUTE(TEXT(CK7,"#,##0.00"),"-","△")&amp;"】"))</f>
        <v>【296.40】</v>
      </c>
      <c r="CL6" s="36">
        <f>IF(CL7="",NA(),CL7)</f>
        <v>65.260000000000005</v>
      </c>
      <c r="CM6" s="36">
        <f t="shared" ref="CM6:CU6" si="10">IF(CM7="",NA(),CM7)</f>
        <v>70.12</v>
      </c>
      <c r="CN6" s="36">
        <f t="shared" si="10"/>
        <v>74.02</v>
      </c>
      <c r="CO6" s="36">
        <f t="shared" si="10"/>
        <v>70.349999999999994</v>
      </c>
      <c r="CP6" s="36">
        <f t="shared" si="10"/>
        <v>66.95</v>
      </c>
      <c r="CQ6" s="36">
        <f t="shared" si="10"/>
        <v>48.36</v>
      </c>
      <c r="CR6" s="36">
        <f t="shared" si="10"/>
        <v>48.7</v>
      </c>
      <c r="CS6" s="36">
        <f t="shared" si="10"/>
        <v>46.9</v>
      </c>
      <c r="CT6" s="36">
        <f t="shared" si="10"/>
        <v>47.95</v>
      </c>
      <c r="CU6" s="36">
        <f t="shared" si="10"/>
        <v>48.26</v>
      </c>
      <c r="CV6" s="35" t="str">
        <f>IF(CV7="","",IF(CV7="-","【-】","【"&amp;SUBSTITUTE(TEXT(CV7,"#,##0.00"),"-","△")&amp;"】"))</f>
        <v>【55.95】</v>
      </c>
      <c r="CW6" s="36">
        <f>IF(CW7="",NA(),CW7)</f>
        <v>90.91</v>
      </c>
      <c r="CX6" s="36">
        <f t="shared" ref="CX6:DF6" si="11">IF(CX7="",NA(),CX7)</f>
        <v>98.05</v>
      </c>
      <c r="CY6" s="36">
        <f t="shared" si="11"/>
        <v>98.53</v>
      </c>
      <c r="CZ6" s="36">
        <f t="shared" si="11"/>
        <v>85.96</v>
      </c>
      <c r="DA6" s="36">
        <f t="shared" si="11"/>
        <v>85.93</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2.56</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473821</v>
      </c>
      <c r="D7" s="38">
        <v>47</v>
      </c>
      <c r="E7" s="38">
        <v>1</v>
      </c>
      <c r="F7" s="38">
        <v>0</v>
      </c>
      <c r="G7" s="38">
        <v>0</v>
      </c>
      <c r="H7" s="38" t="s">
        <v>95</v>
      </c>
      <c r="I7" s="38" t="s">
        <v>96</v>
      </c>
      <c r="J7" s="38" t="s">
        <v>97</v>
      </c>
      <c r="K7" s="38" t="s">
        <v>98</v>
      </c>
      <c r="L7" s="38" t="s">
        <v>99</v>
      </c>
      <c r="M7" s="38" t="s">
        <v>100</v>
      </c>
      <c r="N7" s="39" t="s">
        <v>101</v>
      </c>
      <c r="O7" s="39" t="s">
        <v>102</v>
      </c>
      <c r="P7" s="39">
        <v>100</v>
      </c>
      <c r="Q7" s="39">
        <v>612</v>
      </c>
      <c r="R7" s="39">
        <v>1716</v>
      </c>
      <c r="S7" s="39">
        <v>28.96</v>
      </c>
      <c r="T7" s="39">
        <v>59.25</v>
      </c>
      <c r="U7" s="39">
        <v>1711</v>
      </c>
      <c r="V7" s="39">
        <v>12.2</v>
      </c>
      <c r="W7" s="39">
        <v>140.25</v>
      </c>
      <c r="X7" s="39">
        <v>89.36</v>
      </c>
      <c r="Y7" s="39">
        <v>99.38</v>
      </c>
      <c r="Z7" s="39">
        <v>91.8</v>
      </c>
      <c r="AA7" s="39">
        <v>128.81</v>
      </c>
      <c r="AB7" s="39">
        <v>66.95</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1262.92</v>
      </c>
      <c r="BF7" s="39">
        <v>902.93</v>
      </c>
      <c r="BG7" s="39">
        <v>748.28</v>
      </c>
      <c r="BH7" s="39">
        <v>752.09</v>
      </c>
      <c r="BI7" s="39">
        <v>811.35</v>
      </c>
      <c r="BJ7" s="39">
        <v>1486.62</v>
      </c>
      <c r="BK7" s="39">
        <v>1510.14</v>
      </c>
      <c r="BL7" s="39">
        <v>1595.62</v>
      </c>
      <c r="BM7" s="39">
        <v>1302.33</v>
      </c>
      <c r="BN7" s="39">
        <v>1274.21</v>
      </c>
      <c r="BO7" s="39">
        <v>1074.1400000000001</v>
      </c>
      <c r="BP7" s="39">
        <v>74.430000000000007</v>
      </c>
      <c r="BQ7" s="39">
        <v>86</v>
      </c>
      <c r="BR7" s="39">
        <v>85.64</v>
      </c>
      <c r="BS7" s="39">
        <v>79.06</v>
      </c>
      <c r="BT7" s="39">
        <v>49.32</v>
      </c>
      <c r="BU7" s="39">
        <v>24.39</v>
      </c>
      <c r="BV7" s="39">
        <v>22.67</v>
      </c>
      <c r="BW7" s="39">
        <v>37.92</v>
      </c>
      <c r="BX7" s="39">
        <v>40.89</v>
      </c>
      <c r="BY7" s="39">
        <v>41.25</v>
      </c>
      <c r="BZ7" s="39">
        <v>54.36</v>
      </c>
      <c r="CA7" s="39">
        <v>191.59</v>
      </c>
      <c r="CB7" s="39">
        <v>188.37</v>
      </c>
      <c r="CC7" s="39">
        <v>199.63</v>
      </c>
      <c r="CD7" s="39">
        <v>227.04</v>
      </c>
      <c r="CE7" s="39">
        <v>319.8</v>
      </c>
      <c r="CF7" s="39">
        <v>734.18</v>
      </c>
      <c r="CG7" s="39">
        <v>789.62</v>
      </c>
      <c r="CH7" s="39">
        <v>423.18</v>
      </c>
      <c r="CI7" s="39">
        <v>383.2</v>
      </c>
      <c r="CJ7" s="39">
        <v>383.25</v>
      </c>
      <c r="CK7" s="39">
        <v>296.39999999999998</v>
      </c>
      <c r="CL7" s="39">
        <v>65.260000000000005</v>
      </c>
      <c r="CM7" s="39">
        <v>70.12</v>
      </c>
      <c r="CN7" s="39">
        <v>74.02</v>
      </c>
      <c r="CO7" s="39">
        <v>70.349999999999994</v>
      </c>
      <c r="CP7" s="39">
        <v>66.95</v>
      </c>
      <c r="CQ7" s="39">
        <v>48.36</v>
      </c>
      <c r="CR7" s="39">
        <v>48.7</v>
      </c>
      <c r="CS7" s="39">
        <v>46.9</v>
      </c>
      <c r="CT7" s="39">
        <v>47.95</v>
      </c>
      <c r="CU7" s="39">
        <v>48.26</v>
      </c>
      <c r="CV7" s="39">
        <v>55.95</v>
      </c>
      <c r="CW7" s="39">
        <v>90.91</v>
      </c>
      <c r="CX7" s="39">
        <v>98.05</v>
      </c>
      <c r="CY7" s="39">
        <v>98.53</v>
      </c>
      <c r="CZ7" s="39">
        <v>85.96</v>
      </c>
      <c r="DA7" s="39">
        <v>85.93</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2.56</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lg0294</cp:lastModifiedBy>
  <dcterms:created xsi:type="dcterms:W3CDTF">2019-12-05T04:41:01Z</dcterms:created>
  <dcterms:modified xsi:type="dcterms:W3CDTF">2020-02-03T08:43:58Z</dcterms:modified>
  <cp:category/>
</cp:coreProperties>
</file>