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H31\24_【総務省公営企業課】公営企業に係る経営比較分析表（平成30年度決算）の分析等について（依頼）\03市町村→県\01_市町村・一組・企業団\40_竹富町○\"/>
    </mc:Choice>
  </mc:AlternateContent>
  <workbookProtection workbookAlgorithmName="SHA-512" workbookHashValue="P0Vf4yZVMad5DYjsxw4KV2nEbh049ehfoWUrlkMsx+bAGD52SMrYWOnYdDLF87GaIfmFG00hSzy51IpxJWSBBQ==" workbookSaltValue="7ukf89C1FXe1rDex+pXlb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E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W10" i="4"/>
  <c r="I10" i="4"/>
  <c r="AL8" i="4"/>
  <c r="P8" i="4"/>
  <c r="B10" i="5" l="1"/>
  <c r="F10" i="5"/>
  <c r="C10" i="5"/>
  <c r="D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<sst xmlns="http://schemas.openxmlformats.org/spreadsheetml/2006/main" count="228" uniqueCount="114">
  <si>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</si>
  <si>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</si>
  <si>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</si>
  <si>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</si>
  <si>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</si>
  <si>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</si>
  <si>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</si>
  <si>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</si>
  <si>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</si>
  <si>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</si>
  <si>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</si>
  <si>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</si>
  <si>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</si>
  <si>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</si>
  <si>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</si>
  <si>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</si>
  <si>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</si>
  <si>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</si>
  <si>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</si>
  <si>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</si>
  <si>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</si>
  <si>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</si>
  <si>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</si>
  <si>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</si>
  <si>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</si>
  <si>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</si>
  <si>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</si>
  <si>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</si>
  <si>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</si>
  <si>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</si>
  <si>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</si>
  <si>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</si>
  <si>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</si>
  <si>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</si>
  <si>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</si>
  <si>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</si>
  <si>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</si>
  <si>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</si>
  <si>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</si>
  <si>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</si>
  <si>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</si>
  <si>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</si>
  <si>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</si>
  <si>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</si>
  <si>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</si>
  <si>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</si>
  <si>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</si>
  <si>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</si>
  <si>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</si>
  <si>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</si>
  <si>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</si>
  <si>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</si>
  <si>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</si>
  <si>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</si>
  <si>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</si>
  <si>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</si>
  <si>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</si>
  <si>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</si>
  <si>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</si>
  <si>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</si>
  <si>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</si>
  <si>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</si>
  <si>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</si>
  <si>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</si>
  <si>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</si>
  <si>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</si>
  <si>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</si>
  <si>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</si>
  <si>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</si>
  <si>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</si>
  <si>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</si>
  <si>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</si>
  <si>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</si>
  <si>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</si>
  <si>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</si>
  <si>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</si>
  <si>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</si>
  <si>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</si>
  <si>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</si>
  <si>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</si>
  <si>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</si>
  <si>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</si>
  <si>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</si>
  <si>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</si>
  <si>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</si>
  <si>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</si>
  <si>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</si>
  <si>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</si>
  <si>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</si>
  <si>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</si>
  <si>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</si>
  <si>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</si>
  <si>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</si>
  <si>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</si>
  <si>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</si>
  <si>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</si>
  <si>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</si>
  <si>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</si>
  <si>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竹富町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</si>
  <si>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</si>
  <si>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</si>
  <si>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</si>
  <si>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</si>
  <si>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</si>
  <si>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</si>
  <si>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</si>
  <si>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</si>
  <si>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</si>
  <si>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</si>
  <si>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</si>
  <si>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</si>
  <si>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③管渠改善率は、更新時期をむかえていないこともあり、0％で推移しているため類似団体平均値より低くなっている。今後の更新・改築にむけて、事業計画や財源の確保が必要である。</t>
    <rPh sb="1" eb="2">
      <t>カン</t>
    </rPh>
    <rPh sb="2" eb="3">
      <t>キョ</t>
    </rPh>
    <rPh sb="3" eb="5">
      <t>カイゼン</t>
    </rPh>
    <rPh sb="5" eb="6">
      <t>リツ</t>
    </rPh>
    <rPh sb="8" eb="10">
      <t>コウシン</t>
    </rPh>
    <rPh sb="10" eb="12">
      <t>ジキ</t>
    </rPh>
    <rPh sb="29" eb="31">
      <t>スイイ</t>
    </rPh>
    <rPh sb="37" eb="39">
      <t>ルイジ</t>
    </rPh>
    <rPh sb="39" eb="41">
      <t>ダンタイ</t>
    </rPh>
    <rPh sb="41" eb="43">
      <t>ヘイキン</t>
    </rPh>
    <rPh sb="43" eb="44">
      <t>チ</t>
    </rPh>
    <rPh sb="46" eb="47">
      <t>ヒク</t>
    </rPh>
    <rPh sb="54" eb="56">
      <t>コンゴ</t>
    </rPh>
    <rPh sb="57" eb="59">
      <t>コウシン</t>
    </rPh>
    <rPh sb="60" eb="62">
      <t>カイチク</t>
    </rPh>
    <rPh sb="67" eb="69">
      <t>ジギョウ</t>
    </rPh>
    <rPh sb="69" eb="71">
      <t>ケイカク</t>
    </rPh>
    <rPh sb="72" eb="74">
      <t>ザイゲン</t>
    </rPh>
    <rPh sb="75" eb="77">
      <t>カクホ</t>
    </rPh>
    <rPh sb="78" eb="80">
      <t>ヒツヨウ</t>
    </rPh>
    <phoneticPr fontId="15"/>
  </si>
  <si>
    <t>今後の汚水処理施設・管渠等の更新や改築の時期に向けて、経営の健全性・効率性について経営戦略・事業計画等の見直し・作成が必要である。
　また、料金回収率を上げるべく徴収方法の改善や料金の改定見直しにも取り組み財源の確保を行う。</t>
    <rPh sb="0" eb="2">
      <t>コンゴ</t>
    </rPh>
    <rPh sb="3" eb="5">
      <t>オスイ</t>
    </rPh>
    <rPh sb="5" eb="7">
      <t>ショリ</t>
    </rPh>
    <rPh sb="7" eb="9">
      <t>シセツ</t>
    </rPh>
    <rPh sb="10" eb="11">
      <t>カン</t>
    </rPh>
    <rPh sb="11" eb="12">
      <t>キョ</t>
    </rPh>
    <rPh sb="12" eb="13">
      <t>トウ</t>
    </rPh>
    <rPh sb="14" eb="16">
      <t>コウシン</t>
    </rPh>
    <rPh sb="17" eb="19">
      <t>カイチク</t>
    </rPh>
    <rPh sb="20" eb="22">
      <t>ジキ</t>
    </rPh>
    <rPh sb="23" eb="24">
      <t>ム</t>
    </rPh>
    <rPh sb="27" eb="29">
      <t>ケイエイ</t>
    </rPh>
    <rPh sb="30" eb="32">
      <t>ケンゼン</t>
    </rPh>
    <rPh sb="32" eb="33">
      <t>セイ</t>
    </rPh>
    <rPh sb="34" eb="36">
      <t>コウリツ</t>
    </rPh>
    <rPh sb="36" eb="37">
      <t>セイ</t>
    </rPh>
    <rPh sb="41" eb="43">
      <t>ケイエイ</t>
    </rPh>
    <rPh sb="43" eb="45">
      <t>センリャク</t>
    </rPh>
    <rPh sb="46" eb="48">
      <t>ジギョウ</t>
    </rPh>
    <rPh sb="48" eb="50">
      <t>ケイカク</t>
    </rPh>
    <rPh sb="50" eb="51">
      <t>トウ</t>
    </rPh>
    <rPh sb="52" eb="54">
      <t>ミナオ</t>
    </rPh>
    <rPh sb="56" eb="58">
      <t>サクセイ</t>
    </rPh>
    <rPh sb="59" eb="61">
      <t>ヒツヨウ</t>
    </rPh>
    <rPh sb="70" eb="72">
      <t>リョウキン</t>
    </rPh>
    <rPh sb="72" eb="74">
      <t>カイシュウ</t>
    </rPh>
    <rPh sb="74" eb="75">
      <t>リツ</t>
    </rPh>
    <rPh sb="76" eb="77">
      <t>ア</t>
    </rPh>
    <rPh sb="81" eb="83">
      <t>チョウシュウ</t>
    </rPh>
    <rPh sb="83" eb="85">
      <t>ホウホウ</t>
    </rPh>
    <rPh sb="86" eb="88">
      <t>カイゼン</t>
    </rPh>
    <rPh sb="89" eb="91">
      <t>リョウキン</t>
    </rPh>
    <rPh sb="92" eb="94">
      <t>カイテイ</t>
    </rPh>
    <rPh sb="94" eb="96">
      <t>ミナオ</t>
    </rPh>
    <rPh sb="99" eb="100">
      <t>ト</t>
    </rPh>
    <rPh sb="101" eb="102">
      <t>ク</t>
    </rPh>
    <rPh sb="103" eb="105">
      <t>ザイゲン</t>
    </rPh>
    <rPh sb="106" eb="108">
      <t>カクホ</t>
    </rPh>
    <rPh sb="109" eb="110">
      <t>オコナ</t>
    </rPh>
    <phoneticPr fontId="15"/>
  </si>
  <si>
    <t>①収益的収支比率は44.39％と100％未満で、単年度収支は赤字となっている為、経営改善に向けた取り組みが必要である。
④企業債残高対事業規模比率については、類似団体平均値より企業債残高で小額であるが、今後は処理施設等の更新時期を向かえる為増える見込みである。
⑤経費回収率は16.67％となっており、類似団体平均値より低い回収率である為、適正な使用料収入の確保及び料金の改定見直しや汚水処理費の削減が必要である。
⑥汚水処理原価は、類似団体平均値よりも高く、原因は汚水処理施設等の老朽化による維持管理で汚水処理費が高くなっている。
　今後、より最適な処理方法を検討実施し経営改善が必要である。
⑦施設利用率は、類似団体と比較しても高く適切な施設規模である。
⑧水洗化率は、100％となっており、汚水処理が適切に行われている。</t>
    <rPh sb="1" eb="3">
      <t>シュウエキ</t>
    </rPh>
    <rPh sb="3" eb="4">
      <t>テキ</t>
    </rPh>
    <rPh sb="4" eb="6">
      <t>シュウシ</t>
    </rPh>
    <rPh sb="6" eb="8">
      <t>ヒリツ</t>
    </rPh>
    <rPh sb="20" eb="22">
      <t>ミマン</t>
    </rPh>
    <rPh sb="24" eb="27">
      <t>タンネンド</t>
    </rPh>
    <rPh sb="27" eb="29">
      <t>シュウシ</t>
    </rPh>
    <rPh sb="30" eb="32">
      <t>アカジ</t>
    </rPh>
    <rPh sb="38" eb="39">
      <t>タメ</t>
    </rPh>
    <rPh sb="40" eb="42">
      <t>ケイエイ</t>
    </rPh>
    <rPh sb="42" eb="44">
      <t>カイゼン</t>
    </rPh>
    <rPh sb="45" eb="46">
      <t>ム</t>
    </rPh>
    <rPh sb="48" eb="49">
      <t>ト</t>
    </rPh>
    <rPh sb="50" eb="51">
      <t>ク</t>
    </rPh>
    <rPh sb="53" eb="55">
      <t>ヒツヨウ</t>
    </rPh>
    <rPh sb="62" eb="64">
      <t>キギョウ</t>
    </rPh>
    <rPh sb="64" eb="65">
      <t>サイ</t>
    </rPh>
    <rPh sb="65" eb="67">
      <t>ザンダカ</t>
    </rPh>
    <rPh sb="67" eb="68">
      <t>タイ</t>
    </rPh>
    <rPh sb="68" eb="70">
      <t>ジギョウ</t>
    </rPh>
    <rPh sb="70" eb="72">
      <t>キボ</t>
    </rPh>
    <rPh sb="72" eb="74">
      <t>ヒリツ</t>
    </rPh>
    <rPh sb="80" eb="82">
      <t>ルイジ</t>
    </rPh>
    <rPh sb="82" eb="84">
      <t>ダンタイ</t>
    </rPh>
    <rPh sb="84" eb="87">
      <t>ヘイキンチ</t>
    </rPh>
    <rPh sb="89" eb="91">
      <t>キギョウ</t>
    </rPh>
    <rPh sb="91" eb="92">
      <t>サイ</t>
    </rPh>
    <rPh sb="92" eb="94">
      <t>ザンダカ</t>
    </rPh>
    <rPh sb="95" eb="97">
      <t>ショウガク</t>
    </rPh>
    <rPh sb="102" eb="104">
      <t>コンゴ</t>
    </rPh>
    <rPh sb="105" eb="107">
      <t>ショリ</t>
    </rPh>
    <rPh sb="107" eb="109">
      <t>シセツ</t>
    </rPh>
    <rPh sb="109" eb="110">
      <t>トウ</t>
    </rPh>
    <rPh sb="111" eb="113">
      <t>コウシン</t>
    </rPh>
    <rPh sb="113" eb="115">
      <t>ジキ</t>
    </rPh>
    <rPh sb="116" eb="117">
      <t>ム</t>
    </rPh>
    <rPh sb="120" eb="121">
      <t>タメ</t>
    </rPh>
    <rPh sb="121" eb="122">
      <t>フ</t>
    </rPh>
    <rPh sb="124" eb="126">
      <t>ミコ</t>
    </rPh>
    <rPh sb="134" eb="136">
      <t>ケイヒ</t>
    </rPh>
    <rPh sb="136" eb="138">
      <t>カイシュウ</t>
    </rPh>
    <rPh sb="138" eb="139">
      <t>リツ</t>
    </rPh>
    <rPh sb="153" eb="155">
      <t>ルイジ</t>
    </rPh>
    <rPh sb="155" eb="157">
      <t>ダンタイ</t>
    </rPh>
    <rPh sb="157" eb="160">
      <t>ヘイキンチ</t>
    </rPh>
    <rPh sb="162" eb="163">
      <t>ヒク</t>
    </rPh>
    <rPh sb="164" eb="166">
      <t>カイシュウ</t>
    </rPh>
    <rPh sb="166" eb="167">
      <t>リツ</t>
    </rPh>
    <rPh sb="170" eb="171">
      <t>タメ</t>
    </rPh>
    <rPh sb="172" eb="174">
      <t>テキセイ</t>
    </rPh>
    <rPh sb="175" eb="177">
      <t>シヨウ</t>
    </rPh>
    <rPh sb="177" eb="178">
      <t>リョウ</t>
    </rPh>
    <rPh sb="178" eb="180">
      <t>シュウニュウ</t>
    </rPh>
    <rPh sb="181" eb="183">
      <t>カクホ</t>
    </rPh>
    <rPh sb="183" eb="184">
      <t>オヨ</t>
    </rPh>
    <rPh sb="185" eb="187">
      <t>リョウキン</t>
    </rPh>
    <rPh sb="188" eb="190">
      <t>カイテイ</t>
    </rPh>
    <rPh sb="190" eb="192">
      <t>ミナオ</t>
    </rPh>
    <rPh sb="194" eb="196">
      <t>オスイ</t>
    </rPh>
    <rPh sb="196" eb="198">
      <t>ショリ</t>
    </rPh>
    <rPh sb="198" eb="199">
      <t>ヒ</t>
    </rPh>
    <rPh sb="200" eb="202">
      <t>サクゲン</t>
    </rPh>
    <rPh sb="203" eb="205">
      <t>ヒツヨウ</t>
    </rPh>
    <rPh sb="212" eb="214">
      <t>オスイ</t>
    </rPh>
    <rPh sb="214" eb="216">
      <t>ショリ</t>
    </rPh>
    <rPh sb="216" eb="218">
      <t>ゲンカ</t>
    </rPh>
    <rPh sb="220" eb="222">
      <t>ルイジ</t>
    </rPh>
    <rPh sb="222" eb="224">
      <t>ダンタイ</t>
    </rPh>
    <rPh sb="224" eb="227">
      <t>ヘイキンチ</t>
    </rPh>
    <rPh sb="230" eb="231">
      <t>タカ</t>
    </rPh>
    <rPh sb="233" eb="235">
      <t>ゲンイン</t>
    </rPh>
    <rPh sb="236" eb="238">
      <t>オスイ</t>
    </rPh>
    <rPh sb="238" eb="240">
      <t>ショリ</t>
    </rPh>
    <rPh sb="240" eb="242">
      <t>シセツ</t>
    </rPh>
    <rPh sb="242" eb="243">
      <t>トウ</t>
    </rPh>
    <rPh sb="244" eb="247">
      <t>ロウキュウカ</t>
    </rPh>
    <rPh sb="250" eb="252">
      <t>イジ</t>
    </rPh>
    <rPh sb="252" eb="254">
      <t>カンリ</t>
    </rPh>
    <rPh sb="255" eb="257">
      <t>オスイ</t>
    </rPh>
    <rPh sb="257" eb="259">
      <t>ショリ</t>
    </rPh>
    <rPh sb="259" eb="260">
      <t>ヒ</t>
    </rPh>
    <rPh sb="261" eb="262">
      <t>タカ</t>
    </rPh>
    <rPh sb="271" eb="273">
      <t>コンゴ</t>
    </rPh>
    <rPh sb="276" eb="278">
      <t>サイテキ</t>
    </rPh>
    <rPh sb="279" eb="281">
      <t>ショリ</t>
    </rPh>
    <rPh sb="281" eb="283">
      <t>ホウホウ</t>
    </rPh>
    <rPh sb="284" eb="286">
      <t>ケントウ</t>
    </rPh>
    <rPh sb="286" eb="288">
      <t>ジッシ</t>
    </rPh>
    <rPh sb="289" eb="291">
      <t>ケイエイ</t>
    </rPh>
    <rPh sb="291" eb="293">
      <t>カイゼン</t>
    </rPh>
    <rPh sb="294" eb="296">
      <t>ヒツヨウ</t>
    </rPh>
    <rPh sb="303" eb="305">
      <t>シセツ</t>
    </rPh>
    <rPh sb="305" eb="307">
      <t>リヨウ</t>
    </rPh>
    <rPh sb="307" eb="308">
      <t>リツ</t>
    </rPh>
    <rPh sb="310" eb="312">
      <t>ルイジ</t>
    </rPh>
    <rPh sb="312" eb="314">
      <t>ダンタイ</t>
    </rPh>
    <rPh sb="315" eb="317">
      <t>ヒカク</t>
    </rPh>
    <rPh sb="320" eb="321">
      <t>タカ</t>
    </rPh>
    <rPh sb="322" eb="324">
      <t>テキセツ</t>
    </rPh>
    <rPh sb="325" eb="327">
      <t>シセツ</t>
    </rPh>
    <rPh sb="327" eb="329">
      <t>キボ</t>
    </rPh>
    <rPh sb="336" eb="339">
      <t>スイセンカ</t>
    </rPh>
    <rPh sb="339" eb="340">
      <t>リツ</t>
    </rPh>
    <rPh sb="353" eb="355">
      <t>オスイ</t>
    </rPh>
    <rPh sb="355" eb="357">
      <t>ショリ</t>
    </rPh>
    <rPh sb="358" eb="360">
      <t>テキセツ</t>
    </rPh>
    <rPh sb="361" eb="362">
      <t>オコナ</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</si>
</sst>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77-47F2-8B28-DE0C5E0509A8}"/>
            </c:ext>
          </c:extLst>
        </c:ser>
        <c:dLbls>
          <c:showLegendKey val="0"/>
          <c:showVal val="0"/>
          <c:showCatName val="0"/>
          <c:showSerName val="0"/>
          <c:showPercent val="0"/>
          <c:showBubbleSize val="0"/>
        </c:dLbls>
        <c:gapWidth val="150"/>
        <c:axId val="133132544"/>
        <c:axId val="13313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8977-47F2-8B28-DE0C5E0509A8}"/>
            </c:ext>
          </c:extLst>
        </c:ser>
        <c:dLbls>
          <c:showLegendKey val="0"/>
          <c:showVal val="0"/>
          <c:showCatName val="0"/>
          <c:showSerName val="0"/>
          <c:showPercent val="0"/>
          <c:showBubbleSize val="0"/>
        </c:dLbls>
        <c:marker val="1"/>
        <c:smooth val="0"/>
        <c:axId val="133132544"/>
        <c:axId val="133132928"/>
      </c:lineChart>
      <c:dateAx>
        <c:axId val="133132544"/>
        <c:scaling>
          <c:orientation val="minMax"/>
        </c:scaling>
        <c:delete val="1"/>
        <c:axPos val="b"/>
        <c:numFmt formatCode="ge" sourceLinked="1"/>
        <c:majorTickMark val="none"/>
        <c:minorTickMark val="none"/>
        <c:tickLblPos val="none"/>
        <c:crossAx val="133132928"/>
        <c:crosses val="autoZero"/>
        <c:auto val="1"/>
        <c:lblOffset val="100"/>
        <c:baseTimeUnit val="years"/>
      </c:dateAx>
      <c:valAx>
        <c:axId val="1331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31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96.11</c:v>
                </c:pt>
                <c:pt idx="1">
                  <c:v>109.44</c:v>
                </c:pt>
                <c:pt idx="2">
                  <c:v>99.44</c:v>
                </c:pt>
                <c:pt idx="3">
                  <c:v>75.56</c:v>
                </c:pt>
                <c:pt idx="4">
                  <c:v>83.33</c:v>
                </c:pt>
              </c:numCache>
            </c:numRef>
          </c:val>
          <c:extLst>
            <c:ext xmlns:c16="http://schemas.microsoft.com/office/drawing/2014/chart" uri="{C3380CC4-5D6E-409C-BE32-E72D297353CC}">
              <c16:uniqueId val="{00000000-A409-4E0A-A007-05D6AFBB54EE}"/>
            </c:ext>
          </c:extLst>
        </c:ser>
        <c:dLbls>
          <c:showLegendKey val="0"/>
          <c:showVal val="0"/>
          <c:showCatName val="0"/>
          <c:showSerName val="0"/>
          <c:showPercent val="0"/>
          <c:showBubbleSize val="0"/>
        </c:dLbls>
        <c:gapWidth val="150"/>
        <c:axId val="134243304"/>
        <c:axId val="134241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A409-4E0A-A007-05D6AFBB54EE}"/>
            </c:ext>
          </c:extLst>
        </c:ser>
        <c:dLbls>
          <c:showLegendKey val="0"/>
          <c:showVal val="0"/>
          <c:showCatName val="0"/>
          <c:showSerName val="0"/>
          <c:showPercent val="0"/>
          <c:showBubbleSize val="0"/>
        </c:dLbls>
        <c:marker val="1"/>
        <c:smooth val="0"/>
        <c:axId val="134243304"/>
        <c:axId val="134241344"/>
      </c:lineChart>
      <c:dateAx>
        <c:axId val="134243304"/>
        <c:scaling>
          <c:orientation val="minMax"/>
        </c:scaling>
        <c:delete val="1"/>
        <c:axPos val="b"/>
        <c:numFmt formatCode="ge" sourceLinked="1"/>
        <c:majorTickMark val="none"/>
        <c:minorTickMark val="none"/>
        <c:tickLblPos val="none"/>
        <c:crossAx val="134241344"/>
        <c:crosses val="autoZero"/>
        <c:auto val="1"/>
        <c:lblOffset val="100"/>
        <c:baseTimeUnit val="years"/>
      </c:dateAx>
      <c:valAx>
        <c:axId val="13424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4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D0D-449C-B295-80434D2EC466}"/>
            </c:ext>
          </c:extLst>
        </c:ser>
        <c:dLbls>
          <c:showLegendKey val="0"/>
          <c:showVal val="0"/>
          <c:showCatName val="0"/>
          <c:showSerName val="0"/>
          <c:showPercent val="0"/>
          <c:showBubbleSize val="0"/>
        </c:dLbls>
        <c:gapWidth val="150"/>
        <c:axId val="134240168"/>
        <c:axId val="25465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7D0D-449C-B295-80434D2EC466}"/>
            </c:ext>
          </c:extLst>
        </c:ser>
        <c:dLbls>
          <c:showLegendKey val="0"/>
          <c:showVal val="0"/>
          <c:showCatName val="0"/>
          <c:showSerName val="0"/>
          <c:showPercent val="0"/>
          <c:showBubbleSize val="0"/>
        </c:dLbls>
        <c:marker val="1"/>
        <c:smooth val="0"/>
        <c:axId val="134240168"/>
        <c:axId val="254652112"/>
      </c:lineChart>
      <c:dateAx>
        <c:axId val="134240168"/>
        <c:scaling>
          <c:orientation val="minMax"/>
        </c:scaling>
        <c:delete val="1"/>
        <c:axPos val="b"/>
        <c:numFmt formatCode="ge" sourceLinked="1"/>
        <c:majorTickMark val="none"/>
        <c:minorTickMark val="none"/>
        <c:tickLblPos val="none"/>
        <c:crossAx val="254652112"/>
        <c:crosses val="autoZero"/>
        <c:auto val="1"/>
        <c:lblOffset val="100"/>
        <c:baseTimeUnit val="years"/>
      </c:dateAx>
      <c:valAx>
        <c:axId val="25465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4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79.739999999999995</c:v>
                </c:pt>
                <c:pt idx="1">
                  <c:v>55.81</c:v>
                </c:pt>
                <c:pt idx="2">
                  <c:v>56.97</c:v>
                </c:pt>
                <c:pt idx="3">
                  <c:v>74.86</c:v>
                </c:pt>
                <c:pt idx="4">
                  <c:v>44.39</c:v>
                </c:pt>
              </c:numCache>
            </c:numRef>
          </c:val>
          <c:extLst>
            <c:ext xmlns:c16="http://schemas.microsoft.com/office/drawing/2014/chart" uri="{C3380CC4-5D6E-409C-BE32-E72D297353CC}">
              <c16:uniqueId val="{00000000-9EEC-46E8-9ADD-0C8F4E340886}"/>
            </c:ext>
          </c:extLst>
        </c:ser>
        <c:dLbls>
          <c:showLegendKey val="0"/>
          <c:showVal val="0"/>
          <c:showCatName val="0"/>
          <c:showSerName val="0"/>
          <c:showPercent val="0"/>
          <c:showBubbleSize val="0"/>
        </c:dLbls>
        <c:gapWidth val="150"/>
        <c:axId val="254134152"/>
        <c:axId val="25444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EC-46E8-9ADD-0C8F4E340886}"/>
            </c:ext>
          </c:extLst>
        </c:ser>
        <c:dLbls>
          <c:showLegendKey val="0"/>
          <c:showVal val="0"/>
          <c:showCatName val="0"/>
          <c:showSerName val="0"/>
          <c:showPercent val="0"/>
          <c:showBubbleSize val="0"/>
        </c:dLbls>
        <c:marker val="1"/>
        <c:smooth val="0"/>
        <c:axId val="254134152"/>
        <c:axId val="254445256"/>
      </c:lineChart>
      <c:dateAx>
        <c:axId val="254134152"/>
        <c:scaling>
          <c:orientation val="minMax"/>
        </c:scaling>
        <c:delete val="1"/>
        <c:axPos val="b"/>
        <c:numFmt formatCode="ge" sourceLinked="1"/>
        <c:majorTickMark val="none"/>
        <c:minorTickMark val="none"/>
        <c:tickLblPos val="none"/>
        <c:crossAx val="254445256"/>
        <c:crosses val="autoZero"/>
        <c:auto val="1"/>
        <c:lblOffset val="100"/>
        <c:baseTimeUnit val="years"/>
      </c:dateAx>
      <c:valAx>
        <c:axId val="25444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134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3F3-42AD-88DB-11D7388F029D}"/>
            </c:ext>
          </c:extLst>
        </c:ser>
        <c:dLbls>
          <c:showLegendKey val="0"/>
          <c:showVal val="0"/>
          <c:showCatName val="0"/>
          <c:showSerName val="0"/>
          <c:showPercent val="0"/>
          <c:showBubbleSize val="0"/>
        </c:dLbls>
        <c:gapWidth val="150"/>
        <c:axId val="254118096"/>
        <c:axId val="25392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F3-42AD-88DB-11D7388F029D}"/>
            </c:ext>
          </c:extLst>
        </c:ser>
        <c:dLbls>
          <c:showLegendKey val="0"/>
          <c:showVal val="0"/>
          <c:showCatName val="0"/>
          <c:showSerName val="0"/>
          <c:showPercent val="0"/>
          <c:showBubbleSize val="0"/>
        </c:dLbls>
        <c:marker val="1"/>
        <c:smooth val="0"/>
        <c:axId val="254118096"/>
        <c:axId val="253926864"/>
      </c:lineChart>
      <c:dateAx>
        <c:axId val="254118096"/>
        <c:scaling>
          <c:orientation val="minMax"/>
        </c:scaling>
        <c:delete val="1"/>
        <c:axPos val="b"/>
        <c:numFmt formatCode="ge" sourceLinked="1"/>
        <c:majorTickMark val="none"/>
        <c:minorTickMark val="none"/>
        <c:tickLblPos val="none"/>
        <c:crossAx val="253926864"/>
        <c:crosses val="autoZero"/>
        <c:auto val="1"/>
        <c:lblOffset val="100"/>
        <c:baseTimeUnit val="years"/>
      </c:dateAx>
      <c:valAx>
        <c:axId val="25392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11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7AC-49EA-BE50-55C5787BBF3A}"/>
            </c:ext>
          </c:extLst>
        </c:ser>
        <c:dLbls>
          <c:showLegendKey val="0"/>
          <c:showVal val="0"/>
          <c:showCatName val="0"/>
          <c:showSerName val="0"/>
          <c:showPercent val="0"/>
          <c:showBubbleSize val="0"/>
        </c:dLbls>
        <c:gapWidth val="150"/>
        <c:axId val="253892408"/>
        <c:axId val="25395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7AC-49EA-BE50-55C5787BBF3A}"/>
            </c:ext>
          </c:extLst>
        </c:ser>
        <c:dLbls>
          <c:showLegendKey val="0"/>
          <c:showVal val="0"/>
          <c:showCatName val="0"/>
          <c:showSerName val="0"/>
          <c:showPercent val="0"/>
          <c:showBubbleSize val="0"/>
        </c:dLbls>
        <c:marker val="1"/>
        <c:smooth val="0"/>
        <c:axId val="253892408"/>
        <c:axId val="253955736"/>
      </c:lineChart>
      <c:dateAx>
        <c:axId val="253892408"/>
        <c:scaling>
          <c:orientation val="minMax"/>
        </c:scaling>
        <c:delete val="1"/>
        <c:axPos val="b"/>
        <c:numFmt formatCode="ge" sourceLinked="1"/>
        <c:majorTickMark val="none"/>
        <c:minorTickMark val="none"/>
        <c:tickLblPos val="none"/>
        <c:crossAx val="253955736"/>
        <c:crosses val="autoZero"/>
        <c:auto val="1"/>
        <c:lblOffset val="100"/>
        <c:baseTimeUnit val="years"/>
      </c:dateAx>
      <c:valAx>
        <c:axId val="25395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89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B3-4E0C-9FFB-006377CD848E}"/>
            </c:ext>
          </c:extLst>
        </c:ser>
        <c:dLbls>
          <c:showLegendKey val="0"/>
          <c:showVal val="0"/>
          <c:showCatName val="0"/>
          <c:showSerName val="0"/>
          <c:showPercent val="0"/>
          <c:showBubbleSize val="0"/>
        </c:dLbls>
        <c:gapWidth val="150"/>
        <c:axId val="134241736"/>
        <c:axId val="13424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B3-4E0C-9FFB-006377CD848E}"/>
            </c:ext>
          </c:extLst>
        </c:ser>
        <c:dLbls>
          <c:showLegendKey val="0"/>
          <c:showVal val="0"/>
          <c:showCatName val="0"/>
          <c:showSerName val="0"/>
          <c:showPercent val="0"/>
          <c:showBubbleSize val="0"/>
        </c:dLbls>
        <c:marker val="1"/>
        <c:smooth val="0"/>
        <c:axId val="134241736"/>
        <c:axId val="134242128"/>
      </c:lineChart>
      <c:dateAx>
        <c:axId val="134241736"/>
        <c:scaling>
          <c:orientation val="minMax"/>
        </c:scaling>
        <c:delete val="1"/>
        <c:axPos val="b"/>
        <c:numFmt formatCode="ge" sourceLinked="1"/>
        <c:majorTickMark val="none"/>
        <c:minorTickMark val="none"/>
        <c:tickLblPos val="none"/>
        <c:crossAx val="134242128"/>
        <c:crosses val="autoZero"/>
        <c:auto val="1"/>
        <c:lblOffset val="100"/>
        <c:baseTimeUnit val="years"/>
      </c:dateAx>
      <c:valAx>
        <c:axId val="13424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41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119-4015-BD81-623D53587A38}"/>
            </c:ext>
          </c:extLst>
        </c:ser>
        <c:dLbls>
          <c:showLegendKey val="0"/>
          <c:showVal val="0"/>
          <c:showCatName val="0"/>
          <c:showSerName val="0"/>
          <c:showPercent val="0"/>
          <c:showBubbleSize val="0"/>
        </c:dLbls>
        <c:gapWidth val="150"/>
        <c:axId val="134243696"/>
        <c:axId val="134244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19-4015-BD81-623D53587A38}"/>
            </c:ext>
          </c:extLst>
        </c:ser>
        <c:dLbls>
          <c:showLegendKey val="0"/>
          <c:showVal val="0"/>
          <c:showCatName val="0"/>
          <c:showSerName val="0"/>
          <c:showPercent val="0"/>
          <c:showBubbleSize val="0"/>
        </c:dLbls>
        <c:marker val="1"/>
        <c:smooth val="0"/>
        <c:axId val="134243696"/>
        <c:axId val="134244088"/>
      </c:lineChart>
      <c:dateAx>
        <c:axId val="134243696"/>
        <c:scaling>
          <c:orientation val="minMax"/>
        </c:scaling>
        <c:delete val="1"/>
        <c:axPos val="b"/>
        <c:numFmt formatCode="ge" sourceLinked="1"/>
        <c:majorTickMark val="none"/>
        <c:minorTickMark val="none"/>
        <c:tickLblPos val="none"/>
        <c:crossAx val="134244088"/>
        <c:crosses val="autoZero"/>
        <c:auto val="1"/>
        <c:lblOffset val="100"/>
        <c:baseTimeUnit val="years"/>
      </c:dateAx>
      <c:valAx>
        <c:axId val="134244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4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815.06</c:v>
                </c:pt>
                <c:pt idx="1">
                  <c:v>712.23</c:v>
                </c:pt>
                <c:pt idx="2" formatCode="#,##0.00;&quot;△&quot;#,##0.00">
                  <c:v>0</c:v>
                </c:pt>
                <c:pt idx="3">
                  <c:v>667.61</c:v>
                </c:pt>
                <c:pt idx="4">
                  <c:v>703.81</c:v>
                </c:pt>
              </c:numCache>
            </c:numRef>
          </c:val>
          <c:extLst>
            <c:ext xmlns:c16="http://schemas.microsoft.com/office/drawing/2014/chart" uri="{C3380CC4-5D6E-409C-BE32-E72D297353CC}">
              <c16:uniqueId val="{00000000-FA21-4F0C-87BB-8ABDE43501CA}"/>
            </c:ext>
          </c:extLst>
        </c:ser>
        <c:dLbls>
          <c:showLegendKey val="0"/>
          <c:showVal val="0"/>
          <c:showCatName val="0"/>
          <c:showSerName val="0"/>
          <c:showPercent val="0"/>
          <c:showBubbleSize val="0"/>
        </c:dLbls>
        <c:gapWidth val="150"/>
        <c:axId val="134245264"/>
        <c:axId val="134245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FA21-4F0C-87BB-8ABDE43501CA}"/>
            </c:ext>
          </c:extLst>
        </c:ser>
        <c:dLbls>
          <c:showLegendKey val="0"/>
          <c:showVal val="0"/>
          <c:showCatName val="0"/>
          <c:showSerName val="0"/>
          <c:showPercent val="0"/>
          <c:showBubbleSize val="0"/>
        </c:dLbls>
        <c:marker val="1"/>
        <c:smooth val="0"/>
        <c:axId val="134245264"/>
        <c:axId val="134245656"/>
      </c:lineChart>
      <c:dateAx>
        <c:axId val="134245264"/>
        <c:scaling>
          <c:orientation val="minMax"/>
        </c:scaling>
        <c:delete val="1"/>
        <c:axPos val="b"/>
        <c:numFmt formatCode="ge" sourceLinked="1"/>
        <c:majorTickMark val="none"/>
        <c:minorTickMark val="none"/>
        <c:tickLblPos val="none"/>
        <c:crossAx val="134245656"/>
        <c:crosses val="autoZero"/>
        <c:auto val="1"/>
        <c:lblOffset val="100"/>
        <c:baseTimeUnit val="years"/>
      </c:dateAx>
      <c:valAx>
        <c:axId val="134245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424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86.49</c:v>
                </c:pt>
                <c:pt idx="1">
                  <c:v>62.71</c:v>
                </c:pt>
                <c:pt idx="2">
                  <c:v>24.4</c:v>
                </c:pt>
                <c:pt idx="3">
                  <c:v>47.42</c:v>
                </c:pt>
                <c:pt idx="4">
                  <c:v>16.670000000000002</c:v>
                </c:pt>
              </c:numCache>
            </c:numRef>
          </c:val>
          <c:extLst>
            <c:ext xmlns:c16="http://schemas.microsoft.com/office/drawing/2014/chart" uri="{C3380CC4-5D6E-409C-BE32-E72D297353CC}">
              <c16:uniqueId val="{00000000-3065-45BC-A211-867F6A286542}"/>
            </c:ext>
          </c:extLst>
        </c:ser>
        <c:dLbls>
          <c:showLegendKey val="0"/>
          <c:showVal val="0"/>
          <c:showCatName val="0"/>
          <c:showSerName val="0"/>
          <c:showPercent val="0"/>
          <c:showBubbleSize val="0"/>
        </c:dLbls>
        <c:gapWidth val="150"/>
        <c:axId val="254359400"/>
        <c:axId val="25435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3065-45BC-A211-867F6A286542}"/>
            </c:ext>
          </c:extLst>
        </c:ser>
        <c:dLbls>
          <c:showLegendKey val="0"/>
          <c:showVal val="0"/>
          <c:showCatName val="0"/>
          <c:showSerName val="0"/>
          <c:showPercent val="0"/>
          <c:showBubbleSize val="0"/>
        </c:dLbls>
        <c:marker val="1"/>
        <c:smooth val="0"/>
        <c:axId val="254359400"/>
        <c:axId val="254359792"/>
      </c:lineChart>
      <c:dateAx>
        <c:axId val="254359400"/>
        <c:scaling>
          <c:orientation val="minMax"/>
        </c:scaling>
        <c:delete val="1"/>
        <c:axPos val="b"/>
        <c:numFmt formatCode="ge" sourceLinked="1"/>
        <c:majorTickMark val="none"/>
        <c:minorTickMark val="none"/>
        <c:tickLblPos val="none"/>
        <c:crossAx val="254359792"/>
        <c:crosses val="autoZero"/>
        <c:auto val="1"/>
        <c:lblOffset val="100"/>
        <c:baseTimeUnit val="years"/>
      </c:dateAx>
      <c:valAx>
        <c:axId val="25435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35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137.82</c:v>
                </c:pt>
                <c:pt idx="1">
                  <c:v>194.66</c:v>
                </c:pt>
                <c:pt idx="2">
                  <c:v>493.52</c:v>
                </c:pt>
                <c:pt idx="3">
                  <c:v>262.77999999999997</c:v>
                </c:pt>
                <c:pt idx="4">
                  <c:v>752.84</c:v>
                </c:pt>
              </c:numCache>
            </c:numRef>
          </c:val>
          <c:extLst>
            <c:ext xmlns:c16="http://schemas.microsoft.com/office/drawing/2014/chart" uri="{C3380CC4-5D6E-409C-BE32-E72D297353CC}">
              <c16:uniqueId val="{00000000-0CB4-40DE-B0E4-6EDFDE7319E7}"/>
            </c:ext>
          </c:extLst>
        </c:ser>
        <c:dLbls>
          <c:showLegendKey val="0"/>
          <c:showVal val="0"/>
          <c:showCatName val="0"/>
          <c:showSerName val="0"/>
          <c:showPercent val="0"/>
          <c:showBubbleSize val="0"/>
        </c:dLbls>
        <c:gapWidth val="150"/>
        <c:axId val="254360968"/>
        <c:axId val="25436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0CB4-40DE-B0E4-6EDFDE7319E7}"/>
            </c:ext>
          </c:extLst>
        </c:ser>
        <c:dLbls>
          <c:showLegendKey val="0"/>
          <c:showVal val="0"/>
          <c:showCatName val="0"/>
          <c:showSerName val="0"/>
          <c:showPercent val="0"/>
          <c:showBubbleSize val="0"/>
        </c:dLbls>
        <c:marker val="1"/>
        <c:smooth val="0"/>
        <c:axId val="254360968"/>
        <c:axId val="254361360"/>
      </c:lineChart>
      <c:dateAx>
        <c:axId val="254360968"/>
        <c:scaling>
          <c:orientation val="minMax"/>
        </c:scaling>
        <c:delete val="1"/>
        <c:axPos val="b"/>
        <c:numFmt formatCode="ge" sourceLinked="1"/>
        <c:majorTickMark val="none"/>
        <c:minorTickMark val="none"/>
        <c:tickLblPos val="none"/>
        <c:crossAx val="254361360"/>
        <c:crosses val="autoZero"/>
        <c:auto val="1"/>
        <c:lblOffset val="100"/>
        <c:baseTimeUnit val="years"/>
      </c:dateAx>
      <c:valAx>
        <c:axId val="25436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360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0"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竹富町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4343</v>
      </c>
      <c r="AM8" s="68"/>
      <c r="AN8" s="68"/>
      <c r="AO8" s="68"/>
      <c r="AP8" s="68"/>
      <c r="AQ8" s="68"/>
      <c r="AR8" s="68"/>
      <c r="AS8" s="68"/>
      <c r="AT8" s="67">
        <f>データ!T6</f>
        <v>334.4</v>
      </c>
      <c r="AU8" s="67"/>
      <c r="AV8" s="67"/>
      <c r="AW8" s="67"/>
      <c r="AX8" s="67"/>
      <c r="AY8" s="67"/>
      <c r="AZ8" s="67"/>
      <c r="BA8" s="67"/>
      <c r="BB8" s="67">
        <f>データ!U6</f>
        <v>12.99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8.15</v>
      </c>
      <c r="Q10" s="67"/>
      <c r="R10" s="67"/>
      <c r="S10" s="67"/>
      <c r="T10" s="67"/>
      <c r="U10" s="67"/>
      <c r="V10" s="67"/>
      <c r="W10" s="67">
        <f>データ!Q6</f>
        <v>100</v>
      </c>
      <c r="X10" s="67"/>
      <c r="Y10" s="67"/>
      <c r="Z10" s="67"/>
      <c r="AA10" s="67"/>
      <c r="AB10" s="67"/>
      <c r="AC10" s="67"/>
      <c r="AD10" s="68">
        <f>データ!R6</f>
        <v>1827</v>
      </c>
      <c r="AE10" s="68"/>
      <c r="AF10" s="68"/>
      <c r="AG10" s="68"/>
      <c r="AH10" s="68"/>
      <c r="AI10" s="68"/>
      <c r="AJ10" s="68"/>
      <c r="AK10" s="2"/>
      <c r="AL10" s="68">
        <f>データ!V6</f>
        <v>344</v>
      </c>
      <c r="AM10" s="68"/>
      <c r="AN10" s="68"/>
      <c r="AO10" s="68"/>
      <c r="AP10" s="68"/>
      <c r="AQ10" s="68"/>
      <c r="AR10" s="68"/>
      <c r="AS10" s="68"/>
      <c r="AT10" s="67">
        <f>データ!W6</f>
        <v>0.24</v>
      </c>
      <c r="AU10" s="67"/>
      <c r="AV10" s="67"/>
      <c r="AW10" s="67"/>
      <c r="AX10" s="67"/>
      <c r="AY10" s="67"/>
      <c r="AZ10" s="67"/>
      <c r="BA10" s="67"/>
      <c r="BB10" s="67">
        <f>データ!X6</f>
        <v>1433.33</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JyagnnER40V0gVNeDw2zH0kj8lzZX05o+FzmuL0rRICDZKMMprMlfTrKxOQY+oAFBhbQ05zcRKixFDmQft+0TA==" saltValue="pKxJ30/GQGXjwDEO9NTB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473812</v>
      </c>
      <c r="D6" s="33">
        <f t="shared" si="3"/>
        <v>47</v>
      </c>
      <c r="E6" s="33">
        <f t="shared" si="3"/>
        <v>17</v>
      </c>
      <c r="F6" s="33">
        <f t="shared" si="3"/>
        <v>4</v>
      </c>
      <c r="G6" s="33">
        <f t="shared" si="3"/>
        <v>0</v>
      </c>
      <c r="H6" s="33" t="str">
        <f t="shared" si="3"/>
        <v>沖縄県　竹富町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8.15</v>
      </c>
      <c r="Q6" s="34">
        <f t="shared" si="3"/>
        <v>100</v>
      </c>
      <c r="R6" s="34">
        <f t="shared" si="3"/>
        <v>1827</v>
      </c>
      <c r="S6" s="34">
        <f t="shared" si="3"/>
        <v>4343</v>
      </c>
      <c r="T6" s="34">
        <f t="shared" si="3"/>
        <v>334.4</v>
      </c>
      <c r="U6" s="34">
        <f t="shared" si="3"/>
        <v>12.99</v>
      </c>
      <c r="V6" s="34">
        <f t="shared" si="3"/>
        <v>344</v>
      </c>
      <c r="W6" s="34">
        <f t="shared" si="3"/>
        <v>0.24</v>
      </c>
      <c r="X6" s="34">
        <f t="shared" si="3"/>
        <v>1433.33</v>
      </c>
      <c r="Y6" s="35">
        <f>IF(Y7="",NA(),Y7)</f>
        <v>79.739999999999995</v>
      </c>
      <c r="Z6" s="35">
        <f t="shared" ref="Z6:AH6" si="4">IF(Z7="",NA(),Z7)</f>
        <v>55.81</v>
      </c>
      <c r="AA6" s="35">
        <f t="shared" si="4"/>
        <v>56.97</v>
      </c>
      <c r="AB6" s="35">
        <f t="shared" si="4"/>
        <v>74.86</v>
      </c>
      <c r="AC6" s="35">
        <f t="shared" si="4"/>
        <v>44.39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815.06</v>
      </c>
      <c r="BG6" s="35">
        <f t="shared" ref="BG6:BO6" si="7">IF(BG7="",NA(),BG7)</f>
        <v>712.23</v>
      </c>
      <c r="BH6" s="34">
        <f t="shared" si="7"/>
        <v>0</v>
      </c>
      <c r="BI6" s="35">
        <f t="shared" si="7"/>
        <v>667.61</v>
      </c>
      <c r="BJ6" s="35">
        <f t="shared" si="7"/>
        <v>703.81</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86.49</v>
      </c>
      <c r="BR6" s="35">
        <f t="shared" ref="BR6:BZ6" si="8">IF(BR7="",NA(),BR7)</f>
        <v>62.71</v>
      </c>
      <c r="BS6" s="35">
        <f t="shared" si="8"/>
        <v>24.4</v>
      </c>
      <c r="BT6" s="35">
        <f t="shared" si="8"/>
        <v>47.42</v>
      </c>
      <c r="BU6" s="35">
        <f t="shared" si="8"/>
        <v>16.670000000000002</v>
      </c>
      <c r="BV6" s="35">
        <f t="shared" si="8"/>
        <v>66.56</v>
      </c>
      <c r="BW6" s="35">
        <f t="shared" si="8"/>
        <v>66.22</v>
      </c>
      <c r="BX6" s="35">
        <f t="shared" si="8"/>
        <v>69.87</v>
      </c>
      <c r="BY6" s="35">
        <f t="shared" si="8"/>
        <v>74.3</v>
      </c>
      <c r="BZ6" s="35">
        <f t="shared" si="8"/>
        <v>72.260000000000005</v>
      </c>
      <c r="CA6" s="34" t="str">
        <f>IF(CA7="","",IF(CA7="-","【-】","【"&amp;SUBSTITUTE(TEXT(CA7,"#,##0.00"),"-","△")&amp;"】"))</f>
        <v>【74.48】</v>
      </c>
      <c r="CB6" s="35">
        <f>IF(CB7="",NA(),CB7)</f>
        <v>137.82</v>
      </c>
      <c r="CC6" s="35">
        <f t="shared" ref="CC6:CK6" si="9">IF(CC7="",NA(),CC7)</f>
        <v>194.66</v>
      </c>
      <c r="CD6" s="35">
        <f t="shared" si="9"/>
        <v>493.52</v>
      </c>
      <c r="CE6" s="35">
        <f t="shared" si="9"/>
        <v>262.77999999999997</v>
      </c>
      <c r="CF6" s="35">
        <f t="shared" si="9"/>
        <v>752.84</v>
      </c>
      <c r="CG6" s="35">
        <f t="shared" si="9"/>
        <v>244.29</v>
      </c>
      <c r="CH6" s="35">
        <f t="shared" si="9"/>
        <v>246.72</v>
      </c>
      <c r="CI6" s="35">
        <f t="shared" si="9"/>
        <v>234.96</v>
      </c>
      <c r="CJ6" s="35">
        <f t="shared" si="9"/>
        <v>221.81</v>
      </c>
      <c r="CK6" s="35">
        <f t="shared" si="9"/>
        <v>230.02</v>
      </c>
      <c r="CL6" s="34" t="str">
        <f>IF(CL7="","",IF(CL7="-","【-】","【"&amp;SUBSTITUTE(TEXT(CL7,"#,##0.00"),"-","△")&amp;"】"))</f>
        <v>【219.46】</v>
      </c>
      <c r="CM6" s="35">
        <f>IF(CM7="",NA(),CM7)</f>
        <v>96.11</v>
      </c>
      <c r="CN6" s="35">
        <f t="shared" ref="CN6:CV6" si="10">IF(CN7="",NA(),CN7)</f>
        <v>109.44</v>
      </c>
      <c r="CO6" s="35">
        <f t="shared" si="10"/>
        <v>99.44</v>
      </c>
      <c r="CP6" s="35">
        <f t="shared" si="10"/>
        <v>75.56</v>
      </c>
      <c r="CQ6" s="35">
        <f t="shared" si="10"/>
        <v>83.33</v>
      </c>
      <c r="CR6" s="35">
        <f t="shared" si="10"/>
        <v>43.58</v>
      </c>
      <c r="CS6" s="35">
        <f t="shared" si="10"/>
        <v>41.35</v>
      </c>
      <c r="CT6" s="35">
        <f t="shared" si="10"/>
        <v>42.9</v>
      </c>
      <c r="CU6" s="35">
        <f t="shared" si="10"/>
        <v>43.36</v>
      </c>
      <c r="CV6" s="35">
        <f t="shared" si="10"/>
        <v>42.56</v>
      </c>
      <c r="CW6" s="34" t="str">
        <f>IF(CW7="","",IF(CW7="-","【-】","【"&amp;SUBSTITUTE(TEXT(CW7,"#,##0.00"),"-","△")&amp;"】"))</f>
        <v>【42.82】</v>
      </c>
      <c r="CX6" s="35">
        <f>IF(CX7="",NA(),CX7)</f>
        <v>100</v>
      </c>
      <c r="CY6" s="35">
        <f t="shared" ref="CY6:DG6" si="11">IF(CY7="",NA(),CY7)</f>
        <v>100</v>
      </c>
      <c r="CZ6" s="35">
        <f t="shared" si="11"/>
        <v>100</v>
      </c>
      <c r="DA6" s="35">
        <f t="shared" si="11"/>
        <v>100</v>
      </c>
      <c r="DB6" s="35">
        <f t="shared" si="11"/>
        <v>100</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473812</v>
      </c>
      <c r="D7" s="37">
        <v>47</v>
      </c>
      <c r="E7" s="37">
        <v>17</v>
      </c>
      <c r="F7" s="37">
        <v>4</v>
      </c>
      <c r="G7" s="37">
        <v>0</v>
      </c>
      <c r="H7" s="37" t="s">
        <v>98</v>
      </c>
      <c r="I7" s="37" t="s">
        <v>99</v>
      </c>
      <c r="J7" s="37" t="s">
        <v>100</v>
      </c>
      <c r="K7" s="37" t="s">
        <v>101</v>
      </c>
      <c r="L7" s="37" t="s">
        <v>102</v>
      </c>
      <c r="M7" s="37" t="s">
        <v>103</v>
      </c>
      <c r="N7" s="38" t="s">
        <v>104</v>
      </c>
      <c r="O7" s="38" t="s">
        <v>105</v>
      </c>
      <c r="P7" s="38">
        <v>8.15</v>
      </c>
      <c r="Q7" s="38">
        <v>100</v>
      </c>
      <c r="R7" s="38">
        <v>1827</v>
      </c>
      <c r="S7" s="38">
        <v>4343</v>
      </c>
      <c r="T7" s="38">
        <v>334.4</v>
      </c>
      <c r="U7" s="38">
        <v>12.99</v>
      </c>
      <c r="V7" s="38">
        <v>344</v>
      </c>
      <c r="W7" s="38">
        <v>0.24</v>
      </c>
      <c r="X7" s="38">
        <v>1433.33</v>
      </c>
      <c r="Y7" s="38">
        <v>79.739999999999995</v>
      </c>
      <c r="Z7" s="38">
        <v>55.81</v>
      </c>
      <c r="AA7" s="38">
        <v>56.97</v>
      </c>
      <c r="AB7" s="38">
        <v>74.86</v>
      </c>
      <c r="AC7" s="38">
        <v>44.39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815.06</v>
      </c>
      <c r="BG7" s="38">
        <v>712.23</v>
      </c>
      <c r="BH7" s="38">
        <v>0</v>
      </c>
      <c r="BI7" s="38">
        <v>667.61</v>
      </c>
      <c r="BJ7" s="38">
        <v>703.81</v>
      </c>
      <c r="BK7" s="38">
        <v>1436</v>
      </c>
      <c r="BL7" s="38">
        <v>1434.89</v>
      </c>
      <c r="BM7" s="38">
        <v>1298.9100000000001</v>
      </c>
      <c r="BN7" s="38">
        <v>1243.71</v>
      </c>
      <c r="BO7" s="38">
        <v>1194.1500000000001</v>
      </c>
      <c r="BP7" s="38">
        <v>1209.4000000000001</v>
      </c>
      <c r="BQ7" s="38">
        <v>86.49</v>
      </c>
      <c r="BR7" s="38">
        <v>62.71</v>
      </c>
      <c r="BS7" s="38">
        <v>24.4</v>
      </c>
      <c r="BT7" s="38">
        <v>47.42</v>
      </c>
      <c r="BU7" s="38">
        <v>16.670000000000002</v>
      </c>
      <c r="BV7" s="38">
        <v>66.56</v>
      </c>
      <c r="BW7" s="38">
        <v>66.22</v>
      </c>
      <c r="BX7" s="38">
        <v>69.87</v>
      </c>
      <c r="BY7" s="38">
        <v>74.3</v>
      </c>
      <c r="BZ7" s="38">
        <v>72.260000000000005</v>
      </c>
      <c r="CA7" s="38">
        <v>74.48</v>
      </c>
      <c r="CB7" s="38">
        <v>137.82</v>
      </c>
      <c r="CC7" s="38">
        <v>194.66</v>
      </c>
      <c r="CD7" s="38">
        <v>493.52</v>
      </c>
      <c r="CE7" s="38">
        <v>262.77999999999997</v>
      </c>
      <c r="CF7" s="38">
        <v>752.84</v>
      </c>
      <c r="CG7" s="38">
        <v>244.29</v>
      </c>
      <c r="CH7" s="38">
        <v>246.72</v>
      </c>
      <c r="CI7" s="38">
        <v>234.96</v>
      </c>
      <c r="CJ7" s="38">
        <v>221.81</v>
      </c>
      <c r="CK7" s="38">
        <v>230.02</v>
      </c>
      <c r="CL7" s="38">
        <v>219.46</v>
      </c>
      <c r="CM7" s="38">
        <v>96.11</v>
      </c>
      <c r="CN7" s="38">
        <v>109.44</v>
      </c>
      <c r="CO7" s="38">
        <v>99.44</v>
      </c>
      <c r="CP7" s="38">
        <v>75.56</v>
      </c>
      <c r="CQ7" s="38">
        <v>83.33</v>
      </c>
      <c r="CR7" s="38">
        <v>43.58</v>
      </c>
      <c r="CS7" s="38">
        <v>41.35</v>
      </c>
      <c r="CT7" s="38">
        <v>42.9</v>
      </c>
      <c r="CU7" s="38">
        <v>43.36</v>
      </c>
      <c r="CV7" s="38">
        <v>42.56</v>
      </c>
      <c r="CW7" s="38">
        <v>42.82</v>
      </c>
      <c r="CX7" s="38">
        <v>100</v>
      </c>
      <c r="CY7" s="38">
        <v>100</v>
      </c>
      <c r="CZ7" s="38">
        <v>100</v>
      </c>
      <c r="DA7" s="38">
        <v>100</v>
      </c>
      <c r="DB7" s="38">
        <v>100</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沖縄県</cp:lastModifiedBy>
  <cp:lastPrinted>2020-01-31T00:51:47Z</cp:lastPrinted>
  <dcterms:modified xsi:type="dcterms:W3CDTF">2020-01-31T00:51:49Z</dcterms:modified>
</cp:coreProperties>
</file>