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H31\24_【総務省公営企業課】公営企業に係る経営比較分析表（平成30年度決算）の分析等について（依頼）\03市町村→県\01_市町村・一組・企業団\40_竹富町○\"/>
    </mc:Choice>
  </mc:AlternateContent>
  <workbookProtection workbookAlgorithmName="SHA-512" workbookHashValue="xIC7djDjcVdqDJX4bnHA6mypD0RckjXU5tcMKOUfXR3IekbWA5O76+HHZ0rIutO0em9g1RuXVDhHBlOGezCYXw==" workbookSaltValue="mIfWuZvaQpmzpmnYR3DaG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<sst xmlns="http://schemas.openxmlformats.org/spreadsheetml/2006/main" count="225" uniqueCount="112">
  <si>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</si>
  <si>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</si>
  <si>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</si>
  <si>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</si>
  <si>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</si>
  <si>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</si>
  <si>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</si>
  <si>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</si>
  <si>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</si>
  <si>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</si>
  <si>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</si>
  <si>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</si>
  <si>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</si>
  <si>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</si>
  <si>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</si>
  <si>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</si>
  <si>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</si>
  <si>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</si>
  <si>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</si>
  <si>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</si>
  <si>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</si>
  <si>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</si>
  <si>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</si>
  <si>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</si>
  <si>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</si>
  <si>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</si>
  <si>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</si>
  <si>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</si>
  <si>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</si>
  <si>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</si>
  <si>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</si>
  <si>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</si>
  <si>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</si>
  <si>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</si>
  <si>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</si>
  <si>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</si>
  <si>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</si>
  <si>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</si>
  <si>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</si>
  <si>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</si>
  <si>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</si>
  <si>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</si>
  <si>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</si>
  <si>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</si>
  <si>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</si>
  <si>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</si>
  <si>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</si>
  <si>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</si>
  <si>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</si>
  <si>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</si>
  <si>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</si>
  <si>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</si>
  <si>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</si>
  <si>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</si>
  <si>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</si>
  <si>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</si>
  <si>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</si>
  <si>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</si>
  <si>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</si>
  <si>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</si>
  <si>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</si>
  <si>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</si>
  <si>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</si>
  <si>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</si>
  <si>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</si>
  <si>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</si>
  <si>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</si>
  <si>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</si>
  <si>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</si>
  <si>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</si>
  <si>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</si>
  <si>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</si>
  <si>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</si>
  <si>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</si>
  <si>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</si>
  <si>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</si>
  <si>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</si>
  <si>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</si>
  <si>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</si>
  <si>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</si>
  <si>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</si>
  <si>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</si>
  <si>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</si>
  <si>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</si>
  <si>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</si>
  <si>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</si>
  <si>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</si>
  <si>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</si>
  <si>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</si>
  <si>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</si>
  <si>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</si>
  <si>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</si>
  <si>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</si>
  <si>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</si>
  <si>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</si>
  <si>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</si>
  <si>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</si>
  <si>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</si>
  <si>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</si>
  <si>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</si>
  <si>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</si>
  <si>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</si>
  <si>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</si>
  <si>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</si>
  <si>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</si>
  <si>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</si>
  <si>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</si>
  <si>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</si>
  <si>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</si>
  <si>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①収益的収支比率は、87.24%で類似団体平均値より上回っているが赤字となっている為、経営改善に向け取り組む必要がある。
④企業債残高対給水収益比率は、海底送水管更新整備事業の実施により対前年比で50.05％の増である。　　　　　　　　　　　　　　　　　　　　　今後も老朽化施設の更新整備事業等により増える見込みである。　　　　　　　
⑤料金回収率は、類似団体平均値より上回っており、少しずつ未収金徴収対策の効果がみえている。　　　　　　　　　　　　　　　　　　　今後も改善を図りながら継続していく必要がある。
⑥給水原価は、285.76円と低い数値であるが、引き続き海水淡水化施設での動力費等の維持管理費の削減といった経営改善の検討を行う必要がある。
⑦施設利用率は、類似団体平均値より高い数値で推移している為、適正な施設規模で運用していると考えられる。
⑧有収率は、類似団体平均値より若干上回っているが未だ低い数値である為、定期的な漏水調査の実施に併せて老朽管の計画的な更新も必要だと考える。</t>
    <rPh sb="283" eb="284">
      <t>ヒ</t>
    </rPh>
    <rPh sb="285" eb="286">
      <t>ツヅ</t>
    </rPh>
    <rPh sb="296" eb="298">
      <t>ドウリョク</t>
    </rPh>
    <rPh sb="298" eb="299">
      <t>ヒ</t>
    </rPh>
    <rPh sb="299" eb="300">
      <t>トウ</t>
    </rPh>
    <rPh sb="301" eb="303">
      <t>イジ</t>
    </rPh>
    <rPh sb="303" eb="305">
      <t>カンリ</t>
    </rPh>
    <rPh sb="305" eb="306">
      <t>ヒ</t>
    </rPh>
    <rPh sb="307" eb="309">
      <t>サクゲン</t>
    </rPh>
    <rPh sb="313" eb="315">
      <t>ケイエイ</t>
    </rPh>
    <rPh sb="315" eb="317">
      <t>カイゼン</t>
    </rPh>
    <rPh sb="318" eb="320">
      <t>ケントウ</t>
    </rPh>
    <rPh sb="321" eb="322">
      <t>オコナ</t>
    </rPh>
    <rPh sb="323" eb="325">
      <t>ヒツヨウ</t>
    </rPh>
    <phoneticPr fontId="4"/>
  </si>
  <si>
    <t>③管路更新率は、今年度0.00%となっているが「竹富町簡易水道施設整備事業」に基づき計画的に更新しており、更新率は向上するものと考える。</t>
    <rPh sb="8" eb="9">
      <t>コン</t>
    </rPh>
    <rPh sb="31" eb="33">
      <t>シセツ</t>
    </rPh>
    <rPh sb="33" eb="35">
      <t>セイビ</t>
    </rPh>
    <rPh sb="35" eb="37">
      <t>ジギョウ</t>
    </rPh>
    <rPh sb="53" eb="55">
      <t>コウシン</t>
    </rPh>
    <rPh sb="55" eb="56">
      <t>リツ</t>
    </rPh>
    <rPh sb="57" eb="59">
      <t>コウジョウ</t>
    </rPh>
    <rPh sb="64" eb="65">
      <t>カンガ</t>
    </rPh>
    <phoneticPr fontId="4"/>
  </si>
  <si>
    <t>経営の健全性・効率性については、料金回収率や有収率が100%未満で収益的収支比率が赤字である為、老朽化の著しい管路を計画的に更新し有収率の向上を図る必要がある。今後は人口減少に伴い料金収入が減少してくると予想されるため、経営戦略を策定し更なる経営改善に向けて取り組む。
また、主要基幹施設等の更新整備に伴い企業債の増大で収支の均衡を保つ為、一般会計からの繰入金への依存度が増すと想定されるが、基金積立や料金改定も検討する等して独立採算を目指す努力が必要である。</t>
    <rPh sb="110" eb="112">
      <t>ケイエイ</t>
    </rPh>
    <rPh sb="112" eb="114">
      <t>センリャク</t>
    </rPh>
    <rPh sb="115" eb="117">
      <t>サクテイ</t>
    </rPh>
    <rPh sb="118" eb="119">
      <t>サラ</t>
    </rPh>
    <rPh sb="121" eb="123">
      <t>ケイエイ</t>
    </rPh>
    <rPh sb="123" eb="125">
      <t>カイゼン</t>
    </rPh>
    <rPh sb="126" eb="127">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</si>
</sst>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5.28</c:v>
                </c:pt>
                <c:pt idx="2">
                  <c:v>4.13</c:v>
                </c:pt>
                <c:pt idx="3">
                  <c:v>4.42</c:v>
                </c:pt>
                <c:pt idx="4" formatCode="#,##0.00;&quot;△&quot;#,##0.00">
                  <c:v>0</c:v>
                </c:pt>
              </c:numCache>
            </c:numRef>
          </c:val>
          <c:extLst>
            <c:ext xmlns:c16="http://schemas.microsoft.com/office/drawing/2014/chart" uri="{C3380CC4-5D6E-409C-BE32-E72D297353CC}">
              <c16:uniqueId val="{00000000-55DB-4AC2-9B2E-93553F5E41C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55DB-4AC2-9B2E-93553F5E41C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71.680000000000007</c:v>
                </c:pt>
                <c:pt idx="1">
                  <c:v>72.650000000000006</c:v>
                </c:pt>
                <c:pt idx="2">
                  <c:v>71.69</c:v>
                </c:pt>
                <c:pt idx="3">
                  <c:v>75.680000000000007</c:v>
                </c:pt>
                <c:pt idx="4">
                  <c:v>72.510000000000005</c:v>
                </c:pt>
              </c:numCache>
            </c:numRef>
          </c:val>
          <c:extLst>
            <c:ext xmlns:c16="http://schemas.microsoft.com/office/drawing/2014/chart" uri="{C3380CC4-5D6E-409C-BE32-E72D297353CC}">
              <c16:uniqueId val="{00000000-F915-41F3-8995-039C2A4DC44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F915-41F3-8995-039C2A4DC44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78.069999999999993</c:v>
                </c:pt>
                <c:pt idx="1">
                  <c:v>75.680000000000007</c:v>
                </c:pt>
                <c:pt idx="2">
                  <c:v>77.27</c:v>
                </c:pt>
                <c:pt idx="3">
                  <c:v>71.83</c:v>
                </c:pt>
                <c:pt idx="4">
                  <c:v>74.91</c:v>
                </c:pt>
              </c:numCache>
            </c:numRef>
          </c:val>
          <c:extLst>
            <c:ext xmlns:c16="http://schemas.microsoft.com/office/drawing/2014/chart" uri="{C3380CC4-5D6E-409C-BE32-E72D297353CC}">
              <c16:uniqueId val="{00000000-2E8C-4914-832C-96FFCE713E4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2E8C-4914-832C-96FFCE713E4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85.29</c:v>
                </c:pt>
                <c:pt idx="1">
                  <c:v>83.43</c:v>
                </c:pt>
                <c:pt idx="2">
                  <c:v>97.43</c:v>
                </c:pt>
                <c:pt idx="3">
                  <c:v>109.63</c:v>
                </c:pt>
                <c:pt idx="4">
                  <c:v>87.24</c:v>
                </c:pt>
              </c:numCache>
            </c:numRef>
          </c:val>
          <c:extLst>
            <c:ext xmlns:c16="http://schemas.microsoft.com/office/drawing/2014/chart" uri="{C3380CC4-5D6E-409C-BE32-E72D297353CC}">
              <c16:uniqueId val="{00000000-954F-41F6-A826-C9E95C6AD14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954F-41F6-A826-C9E95C6AD14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83-4AEF-913E-8E4EF9B2548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83-4AEF-913E-8E4EF9B2548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B5-4BD3-B860-AA1BF5B7378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B5-4BD3-B860-AA1BF5B7378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99-4FAC-8A1A-4494024F78E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99-4FAC-8A1A-4494024F78E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CE-4701-8C68-7256E8A717E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CE-4701-8C68-7256E8A717E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526.69000000000005</c:v>
                </c:pt>
                <c:pt idx="1">
                  <c:v>508.92</c:v>
                </c:pt>
                <c:pt idx="2">
                  <c:v>471.5</c:v>
                </c:pt>
                <c:pt idx="3">
                  <c:v>653.58000000000004</c:v>
                </c:pt>
                <c:pt idx="4">
                  <c:v>703.63</c:v>
                </c:pt>
              </c:numCache>
            </c:numRef>
          </c:val>
          <c:extLst>
            <c:ext xmlns:c16="http://schemas.microsoft.com/office/drawing/2014/chart" uri="{C3380CC4-5D6E-409C-BE32-E72D297353CC}">
              <c16:uniqueId val="{00000000-B244-4D2F-92E0-DB19270DDCE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B244-4D2F-92E0-DB19270DDCE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76.78</c:v>
                </c:pt>
                <c:pt idx="1">
                  <c:v>75.67</c:v>
                </c:pt>
                <c:pt idx="2">
                  <c:v>69.430000000000007</c:v>
                </c:pt>
                <c:pt idx="3">
                  <c:v>77.94</c:v>
                </c:pt>
                <c:pt idx="4">
                  <c:v>74.97</c:v>
                </c:pt>
              </c:numCache>
            </c:numRef>
          </c:val>
          <c:extLst>
            <c:ext xmlns:c16="http://schemas.microsoft.com/office/drawing/2014/chart" uri="{C3380CC4-5D6E-409C-BE32-E72D297353CC}">
              <c16:uniqueId val="{00000000-B051-4A02-B460-1882E593FE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B051-4A02-B460-1882E593FE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271.75</c:v>
                </c:pt>
                <c:pt idx="1">
                  <c:v>275.16000000000003</c:v>
                </c:pt>
                <c:pt idx="2">
                  <c:v>301.52999999999997</c:v>
                </c:pt>
                <c:pt idx="3">
                  <c:v>267.27999999999997</c:v>
                </c:pt>
                <c:pt idx="4">
                  <c:v>285.76</c:v>
                </c:pt>
              </c:numCache>
            </c:numRef>
          </c:val>
          <c:extLst>
            <c:ext xmlns:c16="http://schemas.microsoft.com/office/drawing/2014/chart" uri="{C3380CC4-5D6E-409C-BE32-E72D297353CC}">
              <c16:uniqueId val="{00000000-DC15-479D-855F-AE735E5160E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DC15-479D-855F-AE735E5160E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竹富町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4343</v>
      </c>
      <c r="AM8" s="50"/>
      <c r="AN8" s="50"/>
      <c r="AO8" s="50"/>
      <c r="AP8" s="50"/>
      <c r="AQ8" s="50"/>
      <c r="AR8" s="50"/>
      <c r="AS8" s="50"/>
      <c r="AT8" s="46">
        <f>データ!$S$6</f>
        <v>334.4</v>
      </c>
      <c r="AU8" s="46"/>
      <c r="AV8" s="46"/>
      <c r="AW8" s="46"/>
      <c r="AX8" s="46"/>
      <c r="AY8" s="46"/>
      <c r="AZ8" s="46"/>
      <c r="BA8" s="46"/>
      <c r="BB8" s="46">
        <f>データ!$T$6</f>
        <v>12.99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99.45</v>
      </c>
      <c r="Q10" s="46"/>
      <c r="R10" s="46"/>
      <c r="S10" s="46"/>
      <c r="T10" s="46"/>
      <c r="U10" s="46"/>
      <c r="V10" s="46"/>
      <c r="W10" s="50">
        <f>データ!$Q$6</f>
        <v>3078</v>
      </c>
      <c r="X10" s="50"/>
      <c r="Y10" s="50"/>
      <c r="Z10" s="50"/>
      <c r="AA10" s="50"/>
      <c r="AB10" s="50"/>
      <c r="AC10" s="50"/>
      <c r="AD10" s="2"/>
      <c r="AE10" s="2"/>
      <c r="AF10" s="2"/>
      <c r="AG10" s="2"/>
      <c r="AH10" s="2"/>
      <c r="AI10" s="2"/>
      <c r="AJ10" s="2"/>
      <c r="AK10" s="2"/>
      <c r="AL10" s="50">
        <f>データ!$U$6</f>
        <v>3946</v>
      </c>
      <c r="AM10" s="50"/>
      <c r="AN10" s="50"/>
      <c r="AO10" s="50"/>
      <c r="AP10" s="50"/>
      <c r="AQ10" s="50"/>
      <c r="AR10" s="50"/>
      <c r="AS10" s="50"/>
      <c r="AT10" s="46">
        <f>データ!$V$6</f>
        <v>49.83</v>
      </c>
      <c r="AU10" s="46"/>
      <c r="AV10" s="46"/>
      <c r="AW10" s="46"/>
      <c r="AX10" s="46"/>
      <c r="AY10" s="46"/>
      <c r="AZ10" s="46"/>
      <c r="BA10" s="46"/>
      <c r="BB10" s="46">
        <f>データ!$W$6</f>
        <v>79.19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GxUdKnwkBprlc8wxGa0cowoR6D4w0nBcRmeyPofMVSFyzbQpv4WgUENc7uBItQbCuo+/UyKnWLcq7IDDMNMiZA==" saltValue="s4G6jBB+0h7csEJyMsRE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473812</v>
      </c>
      <c r="D6" s="34">
        <f t="shared" si="3"/>
        <v>47</v>
      </c>
      <c r="E6" s="34">
        <f t="shared" si="3"/>
        <v>1</v>
      </c>
      <c r="F6" s="34">
        <f t="shared" si="3"/>
        <v>0</v>
      </c>
      <c r="G6" s="34">
        <f t="shared" si="3"/>
        <v>0</v>
      </c>
      <c r="H6" s="34" t="str">
        <f t="shared" si="3"/>
        <v>沖縄県　竹富町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99.45</v>
      </c>
      <c r="Q6" s="35">
        <f t="shared" si="3"/>
        <v>3078</v>
      </c>
      <c r="R6" s="35">
        <f t="shared" si="3"/>
        <v>4343</v>
      </c>
      <c r="S6" s="35">
        <f t="shared" si="3"/>
        <v>334.4</v>
      </c>
      <c r="T6" s="35">
        <f t="shared" si="3"/>
        <v>12.99</v>
      </c>
      <c r="U6" s="35">
        <f t="shared" si="3"/>
        <v>3946</v>
      </c>
      <c r="V6" s="35">
        <f t="shared" si="3"/>
        <v>49.83</v>
      </c>
      <c r="W6" s="35">
        <f t="shared" si="3"/>
        <v>79.19</v>
      </c>
      <c r="X6" s="36">
        <f>IF(X7="",NA(),X7)</f>
        <v>85.29</v>
      </c>
      <c r="Y6" s="36">
        <f t="shared" ref="Y6:AG6" si="4">IF(Y7="",NA(),Y7)</f>
        <v>83.43</v>
      </c>
      <c r="Z6" s="36">
        <f t="shared" si="4"/>
        <v>97.43</v>
      </c>
      <c r="AA6" s="36">
        <f t="shared" si="4"/>
        <v>109.63</v>
      </c>
      <c r="AB6" s="36">
        <f t="shared" si="4"/>
        <v>87.24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526.69000000000005</v>
      </c>
      <c r="BF6" s="36">
        <f t="shared" ref="BF6:BN6" si="7">IF(BF7="",NA(),BF7)</f>
        <v>508.92</v>
      </c>
      <c r="BG6" s="36">
        <f t="shared" si="7"/>
        <v>471.5</v>
      </c>
      <c r="BH6" s="36">
        <f t="shared" si="7"/>
        <v>653.58000000000004</v>
      </c>
      <c r="BI6" s="36">
        <f t="shared" si="7"/>
        <v>703.63</v>
      </c>
      <c r="BJ6" s="36">
        <f t="shared" si="7"/>
        <v>1125.69</v>
      </c>
      <c r="BK6" s="36">
        <f t="shared" si="7"/>
        <v>1134.67</v>
      </c>
      <c r="BL6" s="36">
        <f t="shared" si="7"/>
        <v>1144.79</v>
      </c>
      <c r="BM6" s="36">
        <f t="shared" si="7"/>
        <v>1061.58</v>
      </c>
      <c r="BN6" s="36">
        <f t="shared" si="7"/>
        <v>1007.7</v>
      </c>
      <c r="BO6" s="35" t="str">
        <f>IF(BO7="","",IF(BO7="-","【-】","【"&amp;SUBSTITUTE(TEXT(BO7,"#,##0.00"),"-","△")&amp;"】"))</f>
        <v>【1,074.14】</v>
      </c>
      <c r="BP6" s="36">
        <f>IF(BP7="",NA(),BP7)</f>
        <v>76.78</v>
      </c>
      <c r="BQ6" s="36">
        <f t="shared" ref="BQ6:BY6" si="8">IF(BQ7="",NA(),BQ7)</f>
        <v>75.67</v>
      </c>
      <c r="BR6" s="36">
        <f t="shared" si="8"/>
        <v>69.430000000000007</v>
      </c>
      <c r="BS6" s="36">
        <f t="shared" si="8"/>
        <v>77.94</v>
      </c>
      <c r="BT6" s="36">
        <f t="shared" si="8"/>
        <v>74.97</v>
      </c>
      <c r="BU6" s="36">
        <f t="shared" si="8"/>
        <v>46.48</v>
      </c>
      <c r="BV6" s="36">
        <f t="shared" si="8"/>
        <v>40.6</v>
      </c>
      <c r="BW6" s="36">
        <f t="shared" si="8"/>
        <v>56.04</v>
      </c>
      <c r="BX6" s="36">
        <f t="shared" si="8"/>
        <v>58.52</v>
      </c>
      <c r="BY6" s="36">
        <f t="shared" si="8"/>
        <v>59.22</v>
      </c>
      <c r="BZ6" s="35" t="str">
        <f>IF(BZ7="","",IF(BZ7="-","【-】","【"&amp;SUBSTITUTE(TEXT(BZ7,"#,##0.00"),"-","△")&amp;"】"))</f>
        <v>【54.36】</v>
      </c>
      <c r="CA6" s="36">
        <f>IF(CA7="",NA(),CA7)</f>
        <v>271.75</v>
      </c>
      <c r="CB6" s="36">
        <f t="shared" ref="CB6:CJ6" si="9">IF(CB7="",NA(),CB7)</f>
        <v>275.16000000000003</v>
      </c>
      <c r="CC6" s="36">
        <f t="shared" si="9"/>
        <v>301.52999999999997</v>
      </c>
      <c r="CD6" s="36">
        <f t="shared" si="9"/>
        <v>267.27999999999997</v>
      </c>
      <c r="CE6" s="36">
        <f t="shared" si="9"/>
        <v>285.76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71.680000000000007</v>
      </c>
      <c r="CM6" s="36">
        <f t="shared" ref="CM6:CU6" si="10">IF(CM7="",NA(),CM7)</f>
        <v>72.650000000000006</v>
      </c>
      <c r="CN6" s="36">
        <f t="shared" si="10"/>
        <v>71.69</v>
      </c>
      <c r="CO6" s="36">
        <f t="shared" si="10"/>
        <v>75.680000000000007</v>
      </c>
      <c r="CP6" s="36">
        <f t="shared" si="10"/>
        <v>72.510000000000005</v>
      </c>
      <c r="CQ6" s="36">
        <f t="shared" si="10"/>
        <v>57.43</v>
      </c>
      <c r="CR6" s="36">
        <f t="shared" si="10"/>
        <v>57.29</v>
      </c>
      <c r="CS6" s="36">
        <f t="shared" si="10"/>
        <v>55.9</v>
      </c>
      <c r="CT6" s="36">
        <f t="shared" si="10"/>
        <v>57.3</v>
      </c>
      <c r="CU6" s="36">
        <f t="shared" si="10"/>
        <v>56.76</v>
      </c>
      <c r="CV6" s="35" t="str">
        <f>IF(CV7="","",IF(CV7="-","【-】","【"&amp;SUBSTITUTE(TEXT(CV7,"#,##0.00"),"-","△")&amp;"】"))</f>
        <v>【55.95】</v>
      </c>
      <c r="CW6" s="36">
        <f>IF(CW7="",NA(),CW7)</f>
        <v>78.069999999999993</v>
      </c>
      <c r="CX6" s="36">
        <f t="shared" ref="CX6:DF6" si="11">IF(CX7="",NA(),CX7)</f>
        <v>75.680000000000007</v>
      </c>
      <c r="CY6" s="36">
        <f t="shared" si="11"/>
        <v>77.27</v>
      </c>
      <c r="CZ6" s="36">
        <f t="shared" si="11"/>
        <v>71.83</v>
      </c>
      <c r="DA6" s="36">
        <f t="shared" si="11"/>
        <v>74.91</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5.28</v>
      </c>
      <c r="EF6" s="36">
        <f t="shared" si="14"/>
        <v>4.13</v>
      </c>
      <c r="EG6" s="36">
        <f t="shared" si="14"/>
        <v>4.42</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473812</v>
      </c>
      <c r="D7" s="38">
        <v>47</v>
      </c>
      <c r="E7" s="38">
        <v>1</v>
      </c>
      <c r="F7" s="38">
        <v>0</v>
      </c>
      <c r="G7" s="38">
        <v>0</v>
      </c>
      <c r="H7" s="38" t="s">
        <v>96</v>
      </c>
      <c r="I7" s="38" t="s">
        <v>97</v>
      </c>
      <c r="J7" s="38" t="s">
        <v>98</v>
      </c>
      <c r="K7" s="38" t="s">
        <v>99</v>
      </c>
      <c r="L7" s="38" t="s">
        <v>100</v>
      </c>
      <c r="M7" s="38" t="s">
        <v>101</v>
      </c>
      <c r="N7" s="39" t="s">
        <v>102</v>
      </c>
      <c r="O7" s="39" t="s">
        <v>103</v>
      </c>
      <c r="P7" s="39">
        <v>99.45</v>
      </c>
      <c r="Q7" s="39">
        <v>3078</v>
      </c>
      <c r="R7" s="39">
        <v>4343</v>
      </c>
      <c r="S7" s="39">
        <v>334.4</v>
      </c>
      <c r="T7" s="39">
        <v>12.99</v>
      </c>
      <c r="U7" s="39">
        <v>3946</v>
      </c>
      <c r="V7" s="39">
        <v>49.83</v>
      </c>
      <c r="W7" s="39">
        <v>79.19</v>
      </c>
      <c r="X7" s="39">
        <v>85.29</v>
      </c>
      <c r="Y7" s="39">
        <v>83.43</v>
      </c>
      <c r="Z7" s="39">
        <v>97.43</v>
      </c>
      <c r="AA7" s="39">
        <v>109.63</v>
      </c>
      <c r="AB7" s="39">
        <v>87.24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526.69000000000005</v>
      </c>
      <c r="BF7" s="39">
        <v>508.92</v>
      </c>
      <c r="BG7" s="39">
        <v>471.5</v>
      </c>
      <c r="BH7" s="39">
        <v>653.58000000000004</v>
      </c>
      <c r="BI7" s="39">
        <v>703.63</v>
      </c>
      <c r="BJ7" s="39">
        <v>1125.69</v>
      </c>
      <c r="BK7" s="39">
        <v>1134.67</v>
      </c>
      <c r="BL7" s="39">
        <v>1144.79</v>
      </c>
      <c r="BM7" s="39">
        <v>1061.58</v>
      </c>
      <c r="BN7" s="39">
        <v>1007.7</v>
      </c>
      <c r="BO7" s="39">
        <v>1074.1400000000001</v>
      </c>
      <c r="BP7" s="39">
        <v>76.78</v>
      </c>
      <c r="BQ7" s="39">
        <v>75.67</v>
      </c>
      <c r="BR7" s="39">
        <v>69.430000000000007</v>
      </c>
      <c r="BS7" s="39">
        <v>77.94</v>
      </c>
      <c r="BT7" s="39">
        <v>74.97</v>
      </c>
      <c r="BU7" s="39">
        <v>46.48</v>
      </c>
      <c r="BV7" s="39">
        <v>40.6</v>
      </c>
      <c r="BW7" s="39">
        <v>56.04</v>
      </c>
      <c r="BX7" s="39">
        <v>58.52</v>
      </c>
      <c r="BY7" s="39">
        <v>59.22</v>
      </c>
      <c r="BZ7" s="39">
        <v>54.36</v>
      </c>
      <c r="CA7" s="39">
        <v>271.75</v>
      </c>
      <c r="CB7" s="39">
        <v>275.16000000000003</v>
      </c>
      <c r="CC7" s="39">
        <v>301.52999999999997</v>
      </c>
      <c r="CD7" s="39">
        <v>267.27999999999997</v>
      </c>
      <c r="CE7" s="39">
        <v>285.76</v>
      </c>
      <c r="CF7" s="39">
        <v>376.61</v>
      </c>
      <c r="CG7" s="39">
        <v>440.03</v>
      </c>
      <c r="CH7" s="39">
        <v>304.35000000000002</v>
      </c>
      <c r="CI7" s="39">
        <v>296.3</v>
      </c>
      <c r="CJ7" s="39">
        <v>292.89999999999998</v>
      </c>
      <c r="CK7" s="39">
        <v>296.39999999999998</v>
      </c>
      <c r="CL7" s="39">
        <v>71.680000000000007</v>
      </c>
      <c r="CM7" s="39">
        <v>72.650000000000006</v>
      </c>
      <c r="CN7" s="39">
        <v>71.69</v>
      </c>
      <c r="CO7" s="39">
        <v>75.680000000000007</v>
      </c>
      <c r="CP7" s="39">
        <v>72.510000000000005</v>
      </c>
      <c r="CQ7" s="39">
        <v>57.43</v>
      </c>
      <c r="CR7" s="39">
        <v>57.29</v>
      </c>
      <c r="CS7" s="39">
        <v>55.9</v>
      </c>
      <c r="CT7" s="39">
        <v>57.3</v>
      </c>
      <c r="CU7" s="39">
        <v>56.76</v>
      </c>
      <c r="CV7" s="39">
        <v>55.95</v>
      </c>
      <c r="CW7" s="39">
        <v>78.069999999999993</v>
      </c>
      <c r="CX7" s="39">
        <v>75.680000000000007</v>
      </c>
      <c r="CY7" s="39">
        <v>77.27</v>
      </c>
      <c r="CZ7" s="39">
        <v>71.83</v>
      </c>
      <c r="DA7" s="39">
        <v>74.91</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5.28</v>
      </c>
      <c r="EF7" s="39">
        <v>4.13</v>
      </c>
      <c r="EG7" s="39">
        <v>4.42</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2020-01-31T00:51:11Z</cp:lastPrinted>
  <dcterms:modified xsi:type="dcterms:W3CDTF">2020-01-31T00:51:14Z</dcterms:modified>
</cp:coreProperties>
</file>