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H31\24_【総務省公営企業課】公営企業に係る経営比較分析表（平成30年度決算）の分析等について（依頼）\03市町村→県\01_市町村・一組・企業団\39_多良間村△\"/>
    </mc:Choice>
  </mc:AlternateContent>
  <workbookProtection workbookAlgorithmName="SHA-512" workbookHashValue="PhJOP+64GSCbB+lfJ1jwvFM/Hqu03tr0+aEn8WX34huXAqzi+irGQBAHLlIOncYXO2n3t+RJjxVav4WU+SaRFQ==" workbookSaltValue="ZROF9I2aKBZMx+4zemDBG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<sst xmlns="http://schemas.openxmlformats.org/spreadsheetml/2006/main" count="225" uniqueCount="111">
  <si>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</si>
  <si>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</si>
  <si>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</si>
  <si>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</si>
  <si>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</si>
  <si>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</si>
  <si>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</si>
  <si>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</si>
  <si>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</si>
  <si>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</si>
  <si>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</si>
  <si>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</si>
  <si>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</si>
  <si>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</si>
  <si>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</si>
  <si>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</si>
  <si>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</si>
  <si>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</si>
  <si>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</si>
  <si>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</si>
  <si>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</si>
  <si>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</si>
  <si>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</si>
  <si>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</si>
  <si>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</si>
  <si>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</si>
  <si>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</si>
  <si>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</si>
  <si>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</si>
  <si>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</si>
  <si>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</si>
  <si>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</si>
  <si>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</si>
  <si>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</si>
  <si>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</si>
  <si>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</si>
  <si>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</si>
  <si>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</si>
  <si>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</si>
  <si>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</si>
  <si>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</si>
  <si>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</si>
  <si>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</si>
  <si>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</si>
  <si>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</si>
  <si>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</si>
  <si>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</si>
  <si>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</si>
  <si>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</si>
  <si>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</si>
  <si>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</si>
  <si>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</si>
  <si>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</si>
  <si>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</si>
  <si>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</si>
  <si>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</si>
  <si>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</si>
  <si>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</si>
  <si>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</si>
  <si>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</si>
  <si>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</si>
  <si>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</si>
  <si>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</si>
  <si>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</si>
  <si>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</si>
  <si>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</si>
  <si>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</si>
  <si>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</si>
  <si>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</si>
  <si>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</si>
  <si>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</si>
  <si>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</si>
  <si>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</si>
  <si>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</si>
  <si>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</si>
  <si>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</si>
  <si>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</si>
  <si>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</si>
  <si>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</si>
  <si>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</si>
  <si>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</si>
  <si>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</si>
  <si>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</si>
  <si>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</si>
  <si>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</si>
  <si>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</si>
  <si>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</si>
  <si>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</si>
  <si>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</si>
  <si>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</si>
  <si>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</si>
  <si>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</si>
  <si>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</si>
  <si>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</si>
  <si>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</si>
  <si>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多良間村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</si>
  <si>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</si>
  <si>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</si>
  <si>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</si>
  <si>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</si>
  <si>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</si>
  <si>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</si>
  <si>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</si>
  <si>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</si>
  <si>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</si>
  <si>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</si>
  <si>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</si>
  <si>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</si>
  <si>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rPr>
        <sz val="11"/>
        <color theme="1"/>
        <rFont val="ＭＳ Ｐゴシック"/>
        <family val="3"/>
        <charset val="128"/>
      </rPr>
      <t>①</t>
    </r>
    <r>
      <rPr>
        <sz val="11"/>
        <color theme="1"/>
        <rFont val="ＭＳ ゴシック"/>
        <family val="3"/>
        <charset val="128"/>
      </rPr>
      <t xml:space="preserve">形状収支比率　　　　　　　　　　　　　　　　　　収益的収支の数値が平均値より上回っているが、今後の施設投資に係る費用を確保するためには、更なる費用削減に取り組む必要がある。　　　　     </t>
    </r>
    <r>
      <rPr>
        <sz val="11"/>
        <color theme="1"/>
        <rFont val="ＭＳ Ｐゴシック"/>
        <family val="3"/>
        <charset val="128"/>
      </rPr>
      <t>④</t>
    </r>
    <r>
      <rPr>
        <sz val="11"/>
        <color theme="1"/>
        <rFont val="ＭＳ ゴシック"/>
        <family val="3"/>
        <charset val="128"/>
      </rPr>
      <t xml:space="preserve">企業債残高対給水収益比率
平均値より低い値を達成し良好である。しかし、施設の更新等で適正度を検討する必要がある。　                       </t>
    </r>
    <r>
      <rPr>
        <sz val="11"/>
        <color theme="1"/>
        <rFont val="ＭＳ Ｐゴシック"/>
        <family val="3"/>
        <charset val="128"/>
      </rPr>
      <t>⑤料金回収率　
平均値より下回って。回収率の向上に努める必要がある。　　　　　　　　　　　　　　　　　　</t>
    </r>
    <r>
      <rPr>
        <sz val="11"/>
        <color theme="1"/>
        <rFont val="ＭＳ ゴシック"/>
        <family val="3"/>
        <charset val="128"/>
      </rPr>
      <t xml:space="preserve">           </t>
    </r>
    <r>
      <rPr>
        <sz val="11"/>
        <color theme="1"/>
        <rFont val="ＭＳ Ｐゴシック"/>
        <family val="3"/>
        <charset val="128"/>
      </rPr>
      <t>⑥給水原価
維持管理費の削減などで経営改善が必要。　　　　　</t>
    </r>
    <r>
      <rPr>
        <sz val="11"/>
        <color theme="1"/>
        <rFont val="ＭＳ ゴシック"/>
        <family val="3"/>
        <charset val="128"/>
      </rPr>
      <t xml:space="preserve">     </t>
    </r>
    <r>
      <rPr>
        <sz val="11"/>
        <color theme="1"/>
        <rFont val="ＭＳ Ｐゴシック"/>
        <family val="3"/>
        <charset val="128"/>
      </rPr>
      <t>⑦施設利用率
平均値に比べて高い値を維持していることから、施設への投資経済性は効率的に推移している。　　　　　　　　　　　　　　　　　　　　　　　　　　　　⑧有収率
平均値より上回っているが、老巧管が多いことから有収率が低下する恐れがある。今後、施設更新を検討する必要がある。</t>
    </r>
    <rPh sb="1" eb="3">
      <t>ケイジョウ</t>
    </rPh>
    <rPh sb="3" eb="5">
      <t>シュウシ</t>
    </rPh>
    <rPh sb="5" eb="7">
      <t>ヒリツ</t>
    </rPh>
    <rPh sb="25" eb="28">
      <t>シュウエキテキ</t>
    </rPh>
    <rPh sb="28" eb="30">
      <t>シュウシ</t>
    </rPh>
    <rPh sb="31" eb="33">
      <t>スウチ</t>
    </rPh>
    <rPh sb="34" eb="36">
      <t>ヘイキン</t>
    </rPh>
    <rPh sb="36" eb="37">
      <t>アタイ</t>
    </rPh>
    <rPh sb="39" eb="41">
      <t>ウワマワ</t>
    </rPh>
    <rPh sb="47" eb="49">
      <t>コンゴ</t>
    </rPh>
    <rPh sb="50" eb="52">
      <t>シセツ</t>
    </rPh>
    <rPh sb="52" eb="54">
      <t>トウシ</t>
    </rPh>
    <rPh sb="55" eb="56">
      <t>カカ</t>
    </rPh>
    <rPh sb="57" eb="59">
      <t>ヒヨウ</t>
    </rPh>
    <rPh sb="60" eb="62">
      <t>カクホ</t>
    </rPh>
    <rPh sb="69" eb="70">
      <t>サラ</t>
    </rPh>
    <rPh sb="72" eb="74">
      <t>ヒヨウ</t>
    </rPh>
    <rPh sb="74" eb="76">
      <t>サクゲン</t>
    </rPh>
    <rPh sb="77" eb="78">
      <t>ト</t>
    </rPh>
    <rPh sb="79" eb="80">
      <t>ク</t>
    </rPh>
    <rPh sb="81" eb="83">
      <t>ヒツヨウ</t>
    </rPh>
    <rPh sb="97" eb="99">
      <t>キギョウ</t>
    </rPh>
    <rPh sb="99" eb="100">
      <t>サイ</t>
    </rPh>
    <rPh sb="100" eb="102">
      <t>ザンダカ</t>
    </rPh>
    <rPh sb="102" eb="103">
      <t>タイ</t>
    </rPh>
    <rPh sb="103" eb="105">
      <t>キュウスイ</t>
    </rPh>
    <rPh sb="105" eb="107">
      <t>シュウエキ</t>
    </rPh>
    <rPh sb="107" eb="109">
      <t>ヒリツ</t>
    </rPh>
    <rPh sb="110" eb="112">
      <t>ヘイキン</t>
    </rPh>
    <rPh sb="112" eb="113">
      <t>アタイ</t>
    </rPh>
    <rPh sb="115" eb="116">
      <t>ヒク</t>
    </rPh>
    <rPh sb="117" eb="118">
      <t>アタイ</t>
    </rPh>
    <rPh sb="119" eb="121">
      <t>タッセイ</t>
    </rPh>
    <rPh sb="122" eb="124">
      <t>リョウコウ</t>
    </rPh>
    <rPh sb="132" eb="134">
      <t>シセツ</t>
    </rPh>
    <rPh sb="135" eb="137">
      <t>コウシン</t>
    </rPh>
    <rPh sb="137" eb="138">
      <t>トウ</t>
    </rPh>
    <rPh sb="139" eb="141">
      <t>テキセイ</t>
    </rPh>
    <rPh sb="141" eb="142">
      <t>ド</t>
    </rPh>
    <rPh sb="143" eb="145">
      <t>ケントウ</t>
    </rPh>
    <rPh sb="147" eb="149">
      <t>ヒツヨウ</t>
    </rPh>
    <rPh sb="178" eb="180">
      <t>リョウキン</t>
    </rPh>
    <rPh sb="180" eb="182">
      <t>カイシュウ</t>
    </rPh>
    <rPh sb="182" eb="183">
      <t>リツ</t>
    </rPh>
    <rPh sb="185" eb="187">
      <t>ヘイキン</t>
    </rPh>
    <rPh sb="187" eb="188">
      <t>アタイ</t>
    </rPh>
    <rPh sb="190" eb="192">
      <t>シタマワ</t>
    </rPh>
    <rPh sb="195" eb="197">
      <t>カイシュウ</t>
    </rPh>
    <rPh sb="197" eb="198">
      <t>リツ</t>
    </rPh>
    <rPh sb="199" eb="201">
      <t>コウジョウ</t>
    </rPh>
    <rPh sb="202" eb="203">
      <t>ツト</t>
    </rPh>
    <rPh sb="205" eb="207">
      <t>ヒツヨウ</t>
    </rPh>
    <rPh sb="241" eb="243">
      <t>キュウスイ</t>
    </rPh>
    <rPh sb="243" eb="245">
      <t>ゲンカ</t>
    </rPh>
    <rPh sb="246" eb="248">
      <t>イジ</t>
    </rPh>
    <rPh sb="248" eb="251">
      <t>カンリヒ</t>
    </rPh>
    <rPh sb="252" eb="254">
      <t>サクゲン</t>
    </rPh>
    <rPh sb="257" eb="259">
      <t>ケイエイ</t>
    </rPh>
    <rPh sb="259" eb="261">
      <t>カイゼン</t>
    </rPh>
    <rPh sb="262" eb="264">
      <t>ヒツヨウ</t>
    </rPh>
    <rPh sb="276" eb="278">
      <t>シセツ</t>
    </rPh>
    <rPh sb="278" eb="281">
      <t>リヨウリツ</t>
    </rPh>
    <rPh sb="282" eb="284">
      <t>ヘイキン</t>
    </rPh>
    <rPh sb="284" eb="285">
      <t>アタイ</t>
    </rPh>
    <rPh sb="286" eb="287">
      <t>クラ</t>
    </rPh>
    <rPh sb="289" eb="290">
      <t>タカ</t>
    </rPh>
    <rPh sb="291" eb="292">
      <t>アタイ</t>
    </rPh>
    <rPh sb="293" eb="295">
      <t>イジ</t>
    </rPh>
    <rPh sb="304" eb="306">
      <t>シセツ</t>
    </rPh>
    <rPh sb="308" eb="310">
      <t>トウシ</t>
    </rPh>
    <rPh sb="310" eb="313">
      <t>ケイザイセイ</t>
    </rPh>
    <rPh sb="314" eb="317">
      <t>コウリツテキ</t>
    </rPh>
    <rPh sb="318" eb="320">
      <t>スイイ</t>
    </rPh>
    <rPh sb="354" eb="356">
      <t>ユウシュウ</t>
    </rPh>
    <rPh sb="356" eb="357">
      <t>リツ</t>
    </rPh>
    <rPh sb="358" eb="360">
      <t>ヘイキン</t>
    </rPh>
    <rPh sb="360" eb="361">
      <t>アタイ</t>
    </rPh>
    <rPh sb="363" eb="365">
      <t>ウワマワ</t>
    </rPh>
    <rPh sb="371" eb="373">
      <t>ロウコウ</t>
    </rPh>
    <rPh sb="373" eb="374">
      <t>カン</t>
    </rPh>
    <rPh sb="375" eb="376">
      <t>オオ</t>
    </rPh>
    <rPh sb="381" eb="383">
      <t>ユウシュウ</t>
    </rPh>
    <rPh sb="383" eb="384">
      <t>リツ</t>
    </rPh>
    <rPh sb="385" eb="387">
      <t>テイカ</t>
    </rPh>
    <rPh sb="389" eb="390">
      <t>オソ</t>
    </rPh>
    <rPh sb="395" eb="397">
      <t>コンゴ</t>
    </rPh>
    <rPh sb="398" eb="400">
      <t>シセツ</t>
    </rPh>
    <rPh sb="400" eb="402">
      <t>コウシン</t>
    </rPh>
    <rPh sb="403" eb="405">
      <t>ケントウ</t>
    </rPh>
    <rPh sb="407" eb="409">
      <t>ヒツヨウ</t>
    </rPh>
    <phoneticPr fontId="4"/>
  </si>
  <si>
    <r>
      <rPr>
        <sz val="11"/>
        <color theme="1"/>
        <rFont val="ＭＳ Ｐゴシック"/>
        <family val="3"/>
        <charset val="128"/>
      </rPr>
      <t>③</t>
    </r>
    <r>
      <rPr>
        <sz val="11"/>
        <color theme="1"/>
        <rFont val="ＭＳ ゴシック"/>
        <family val="3"/>
        <charset val="128"/>
      </rPr>
      <t>管路更新率　　　　　　　　　　　　　　　　 老巧管を多く保有しており、計画的に管路の更新が必要である。</t>
    </r>
    <rPh sb="1" eb="3">
      <t>カンロ</t>
    </rPh>
    <rPh sb="3" eb="5">
      <t>コウシン</t>
    </rPh>
    <rPh sb="5" eb="6">
      <t>リツ</t>
    </rPh>
    <rPh sb="23" eb="25">
      <t>ロウコウ</t>
    </rPh>
    <rPh sb="25" eb="26">
      <t>カン</t>
    </rPh>
    <rPh sb="27" eb="28">
      <t>オオ</t>
    </rPh>
    <rPh sb="29" eb="31">
      <t>ホユウ</t>
    </rPh>
    <rPh sb="36" eb="39">
      <t>ケイカクテキ</t>
    </rPh>
    <rPh sb="40" eb="42">
      <t>カンロ</t>
    </rPh>
    <rPh sb="43" eb="45">
      <t>コウシン</t>
    </rPh>
    <rPh sb="46" eb="48">
      <t>ヒツヨウ</t>
    </rPh>
    <phoneticPr fontId="4"/>
  </si>
  <si>
    <t>今後は、老巧施設および管路の更新を行う必要があるが、現在の財政事情では短期間で整備をするのは困難であり、長期計画で実施していくために、経費の削減に努めていきます。</t>
    <rPh sb="0" eb="2">
      <t>コンゴ</t>
    </rPh>
    <rPh sb="4" eb="6">
      <t>ロウコウ</t>
    </rPh>
    <rPh sb="6" eb="8">
      <t>シセツ</t>
    </rPh>
    <rPh sb="11" eb="13">
      <t>カンロ</t>
    </rPh>
    <rPh sb="14" eb="16">
      <t>コウシン</t>
    </rPh>
    <rPh sb="17" eb="18">
      <t>オコナ</t>
    </rPh>
    <rPh sb="19" eb="21">
      <t>ヒツヨウ</t>
    </rPh>
    <rPh sb="26" eb="28">
      <t>ゲンザイ</t>
    </rPh>
    <rPh sb="29" eb="31">
      <t>ザイセイ</t>
    </rPh>
    <rPh sb="31" eb="33">
      <t>ジジョウ</t>
    </rPh>
    <rPh sb="35" eb="38">
      <t>タンキカン</t>
    </rPh>
    <rPh sb="39" eb="41">
      <t>セイビ</t>
    </rPh>
    <rPh sb="46" eb="48">
      <t>コンナン</t>
    </rPh>
    <rPh sb="52" eb="54">
      <t>チョウキ</t>
    </rPh>
    <rPh sb="54" eb="56">
      <t>ケイカク</t>
    </rPh>
    <rPh sb="57" eb="59">
      <t>ジッシ</t>
    </rPh>
    <rPh sb="67" eb="69">
      <t>ケイヒ</t>
    </rPh>
    <rPh sb="70" eb="72">
      <t>サクゲン</t>
    </rPh>
    <rPh sb="73" eb="7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</si>
</sst>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1.94</c:v>
                </c:pt>
                <c:pt idx="1">
                  <c:v>3.65</c:v>
                </c:pt>
                <c:pt idx="2">
                  <c:v>4.95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B-4A5D-82D1-DC10F5904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1.26</c:v>
                </c:pt>
                <c:pt idx="2">
                  <c:v>0.78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B-4A5D-82D1-DC10F5904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62.45</c:v>
                </c:pt>
                <c:pt idx="1">
                  <c:v>58.67</c:v>
                </c:pt>
                <c:pt idx="2">
                  <c:v>60.38</c:v>
                </c:pt>
                <c:pt idx="3">
                  <c:v>67.430000000000007</c:v>
                </c:pt>
                <c:pt idx="4">
                  <c:v>70.849999999999994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4-4887-9448-22A9AA49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48.36</c:v>
                </c:pt>
                <c:pt idx="1">
                  <c:v>48.7</c:v>
                </c:pt>
                <c:pt idx="2">
                  <c:v>46.9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4-4887-9448-22A9AA49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</c:v>
                </c:pt>
                <c:pt idx="1">
                  <c:v>82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5-4D95-99ED-5EBD39D70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74.959999999999994</c:v>
                </c:pt>
                <c:pt idx="2">
                  <c:v>74.63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5-4D95-99ED-5EBD39D70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89.09</c:v>
                </c:pt>
                <c:pt idx="1">
                  <c:v>95.14</c:v>
                </c:pt>
                <c:pt idx="2">
                  <c:v>103.39</c:v>
                </c:pt>
                <c:pt idx="3">
                  <c:v>140.29</c:v>
                </c:pt>
                <c:pt idx="4">
                  <c:v>99.45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3-4B93-ABAF-9CBA2166B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73.06</c:v>
                </c:pt>
                <c:pt idx="1">
                  <c:v>72.03</c:v>
                </c:pt>
                <c:pt idx="2">
                  <c:v>72.11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3-4B93-ABAF-9CBA2166B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E-429B-9C06-20A1A6379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E-429B-9C06-20A1A6379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9-4A19-9B95-BEC636CF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9-4A19-9B95-BEC636CF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2-4FAB-AB35-F78588562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2-4FAB-AB35-F78588562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7-4EE2-A27F-0B1D89473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7-4EE2-A27F-0B1D89473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397.81</c:v>
                </c:pt>
                <c:pt idx="1">
                  <c:v>373.18</c:v>
                </c:pt>
                <c:pt idx="2">
                  <c:v>338.06</c:v>
                </c:pt>
                <c:pt idx="3">
                  <c:v>278.72000000000003</c:v>
                </c:pt>
                <c:pt idx="4">
                  <c:v>264.94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7-4A5A-9F6B-3ED02D63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1486.62</c:v>
                </c:pt>
                <c:pt idx="1">
                  <c:v>1510.14</c:v>
                </c:pt>
                <c:pt idx="2">
                  <c:v>1595.62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7-4A5A-9F6B-3ED02D633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45.28</c:v>
                </c:pt>
                <c:pt idx="1">
                  <c:v>38</c:v>
                </c:pt>
                <c:pt idx="2">
                  <c:v>30.07</c:v>
                </c:pt>
                <c:pt idx="3">
                  <c:v>59.88</c:v>
                </c:pt>
                <c:pt idx="4">
                  <c:v>58.19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2-4463-834E-226392206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24.39</c:v>
                </c:pt>
                <c:pt idx="1">
                  <c:v>22.67</c:v>
                </c:pt>
                <c:pt idx="2">
                  <c:v>37.92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2-4463-834E-226392206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626.29999999999995</c:v>
                </c:pt>
                <c:pt idx="1">
                  <c:v>753.27</c:v>
                </c:pt>
                <c:pt idx="2">
                  <c:v>955.19</c:v>
                </c:pt>
                <c:pt idx="3">
                  <c:v>471.06</c:v>
                </c:pt>
                <c:pt idx="4">
                  <c:v>436.58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D-45B2-9E6D-37182BB8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734.18</c:v>
                </c:pt>
                <c:pt idx="1">
                  <c:v>789.62</c:v>
                </c:pt>
                <c:pt idx="2">
                  <c:v>423.18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D-45B2-9E6D-37182BB8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沖縄県　多良間村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1172</v>
      </c>
      <c r="AM8" s="50"/>
      <c r="AN8" s="50"/>
      <c r="AO8" s="50"/>
      <c r="AP8" s="50"/>
      <c r="AQ8" s="50"/>
      <c r="AR8" s="50"/>
      <c r="AS8" s="50"/>
      <c r="AT8" s="46">
        <f>データ!$S$6</f>
        <v>22</v>
      </c>
      <c r="AU8" s="46"/>
      <c r="AV8" s="46"/>
      <c r="AW8" s="46"/>
      <c r="AX8" s="46"/>
      <c r="AY8" s="46"/>
      <c r="AZ8" s="46"/>
      <c r="BA8" s="46"/>
      <c r="BB8" s="46">
        <f>データ!$T$6</f>
        <v>53.27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100</v>
      </c>
      <c r="Q10" s="46"/>
      <c r="R10" s="46"/>
      <c r="S10" s="46"/>
      <c r="T10" s="46"/>
      <c r="U10" s="46"/>
      <c r="V10" s="46"/>
      <c r="W10" s="50">
        <f>データ!$Q$6</f>
        <v>5006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1155</v>
      </c>
      <c r="AM10" s="50"/>
      <c r="AN10" s="50"/>
      <c r="AO10" s="50"/>
      <c r="AP10" s="50"/>
      <c r="AQ10" s="50"/>
      <c r="AR10" s="50"/>
      <c r="AS10" s="50"/>
      <c r="AT10" s="46">
        <f>データ!$V$6</f>
        <v>19.760000000000002</v>
      </c>
      <c r="AU10" s="46"/>
      <c r="AV10" s="46"/>
      <c r="AW10" s="46"/>
      <c r="AX10" s="46"/>
      <c r="AY10" s="46"/>
      <c r="AZ10" s="46"/>
      <c r="BA10" s="46"/>
      <c r="BB10" s="46">
        <f>データ!$W$6</f>
        <v>58.45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108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109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110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41</v>
      </c>
      <c r="N85" s="27" t="s">
        <v>41</v>
      </c>
      <c r="O85" s="27" t="str">
        <f>データ!EN6</f>
        <v>【0.54】</v>
      </c>
    </row>
  </sheetData>
  <sheetProtection algorithmName="SHA-512" hashValue="zjPIkzyrHxz2T76GV/xdRcOZFSMi7w7gREpjlmZYInM+CflNcdvRx4M8ZbR4S8BRRjRxJct9+uM/3hBfHDZzhg==" saltValue="e5EsWX1n1evuUJSiKYU+y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6" t="s">
        <v>51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52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53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54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55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56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57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58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59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60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61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62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63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64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65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15">
      <c r="A6" s="29" t="s">
        <v>94</v>
      </c>
      <c r="B6" s="34">
        <f>B7</f>
        <v>2018</v>
      </c>
      <c r="C6" s="34">
        <f t="shared" ref="C6:W6" si="3">C7</f>
        <v>473758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沖縄県　多良間村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100</v>
      </c>
      <c r="Q6" s="35">
        <f t="shared" si="3"/>
        <v>5006</v>
      </c>
      <c r="R6" s="35">
        <f t="shared" si="3"/>
        <v>1172</v>
      </c>
      <c r="S6" s="35">
        <f t="shared" si="3"/>
        <v>22</v>
      </c>
      <c r="T6" s="35">
        <f t="shared" si="3"/>
        <v>53.27</v>
      </c>
      <c r="U6" s="35">
        <f t="shared" si="3"/>
        <v>1155</v>
      </c>
      <c r="V6" s="35">
        <f t="shared" si="3"/>
        <v>19.760000000000002</v>
      </c>
      <c r="W6" s="35">
        <f t="shared" si="3"/>
        <v>58.45</v>
      </c>
      <c r="X6" s="36">
        <f>IF(X7="",NA(),X7)</f>
        <v>89.09</v>
      </c>
      <c r="Y6" s="36">
        <f t="shared" ref="Y6:AG6" si="4">IF(Y7="",NA(),Y7)</f>
        <v>95.14</v>
      </c>
      <c r="Z6" s="36">
        <f t="shared" si="4"/>
        <v>103.39</v>
      </c>
      <c r="AA6" s="36">
        <f t="shared" si="4"/>
        <v>140.29</v>
      </c>
      <c r="AB6" s="36">
        <f t="shared" si="4"/>
        <v>99.45</v>
      </c>
      <c r="AC6" s="36">
        <f t="shared" si="4"/>
        <v>73.06</v>
      </c>
      <c r="AD6" s="36">
        <f t="shared" si="4"/>
        <v>72.03</v>
      </c>
      <c r="AE6" s="36">
        <f t="shared" si="4"/>
        <v>72.11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397.81</v>
      </c>
      <c r="BF6" s="36">
        <f t="shared" ref="BF6:BN6" si="7">IF(BF7="",NA(),BF7)</f>
        <v>373.18</v>
      </c>
      <c r="BG6" s="36">
        <f t="shared" si="7"/>
        <v>338.06</v>
      </c>
      <c r="BH6" s="36">
        <f t="shared" si="7"/>
        <v>278.72000000000003</v>
      </c>
      <c r="BI6" s="36">
        <f t="shared" si="7"/>
        <v>264.94</v>
      </c>
      <c r="BJ6" s="36">
        <f t="shared" si="7"/>
        <v>1486.62</v>
      </c>
      <c r="BK6" s="36">
        <f t="shared" si="7"/>
        <v>1510.14</v>
      </c>
      <c r="BL6" s="36">
        <f t="shared" si="7"/>
        <v>1595.62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45.28</v>
      </c>
      <c r="BQ6" s="36">
        <f t="shared" ref="BQ6:BY6" si="8">IF(BQ7="",NA(),BQ7)</f>
        <v>38</v>
      </c>
      <c r="BR6" s="36">
        <f t="shared" si="8"/>
        <v>30.07</v>
      </c>
      <c r="BS6" s="36">
        <f t="shared" si="8"/>
        <v>59.88</v>
      </c>
      <c r="BT6" s="36">
        <f t="shared" si="8"/>
        <v>58.19</v>
      </c>
      <c r="BU6" s="36">
        <f t="shared" si="8"/>
        <v>24.39</v>
      </c>
      <c r="BV6" s="36">
        <f t="shared" si="8"/>
        <v>22.67</v>
      </c>
      <c r="BW6" s="36">
        <f t="shared" si="8"/>
        <v>37.92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626.29999999999995</v>
      </c>
      <c r="CB6" s="36">
        <f t="shared" ref="CB6:CJ6" si="9">IF(CB7="",NA(),CB7)</f>
        <v>753.27</v>
      </c>
      <c r="CC6" s="36">
        <f t="shared" si="9"/>
        <v>955.19</v>
      </c>
      <c r="CD6" s="36">
        <f t="shared" si="9"/>
        <v>471.06</v>
      </c>
      <c r="CE6" s="36">
        <f t="shared" si="9"/>
        <v>436.58</v>
      </c>
      <c r="CF6" s="36">
        <f t="shared" si="9"/>
        <v>734.18</v>
      </c>
      <c r="CG6" s="36">
        <f t="shared" si="9"/>
        <v>789.62</v>
      </c>
      <c r="CH6" s="36">
        <f t="shared" si="9"/>
        <v>423.18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62.45</v>
      </c>
      <c r="CM6" s="36">
        <f t="shared" ref="CM6:CU6" si="10">IF(CM7="",NA(),CM7)</f>
        <v>58.67</v>
      </c>
      <c r="CN6" s="36">
        <f t="shared" si="10"/>
        <v>60.38</v>
      </c>
      <c r="CO6" s="36">
        <f t="shared" si="10"/>
        <v>67.430000000000007</v>
      </c>
      <c r="CP6" s="36">
        <f t="shared" si="10"/>
        <v>70.849999999999994</v>
      </c>
      <c r="CQ6" s="36">
        <f t="shared" si="10"/>
        <v>48.36</v>
      </c>
      <c r="CR6" s="36">
        <f t="shared" si="10"/>
        <v>48.7</v>
      </c>
      <c r="CS6" s="36">
        <f t="shared" si="10"/>
        <v>46.9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80</v>
      </c>
      <c r="CX6" s="36">
        <f t="shared" ref="CX6:DF6" si="11">IF(CX7="",NA(),CX7)</f>
        <v>82</v>
      </c>
      <c r="CY6" s="36">
        <f t="shared" si="11"/>
        <v>80</v>
      </c>
      <c r="CZ6" s="36">
        <f t="shared" si="11"/>
        <v>80</v>
      </c>
      <c r="DA6" s="36">
        <f t="shared" si="11"/>
        <v>80</v>
      </c>
      <c r="DB6" s="36">
        <f t="shared" si="11"/>
        <v>75.239999999999995</v>
      </c>
      <c r="DC6" s="36">
        <f t="shared" si="11"/>
        <v>74.959999999999994</v>
      </c>
      <c r="DD6" s="36">
        <f t="shared" si="11"/>
        <v>74.63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1.94</v>
      </c>
      <c r="EE6" s="36">
        <f t="shared" ref="EE6:EM6" si="14">IF(EE7="",NA(),EE7)</f>
        <v>3.65</v>
      </c>
      <c r="EF6" s="36">
        <f t="shared" si="14"/>
        <v>4.95</v>
      </c>
      <c r="EG6" s="35">
        <f t="shared" si="14"/>
        <v>0</v>
      </c>
      <c r="EH6" s="35">
        <f t="shared" si="14"/>
        <v>0</v>
      </c>
      <c r="EI6" s="36">
        <f t="shared" si="14"/>
        <v>0.91</v>
      </c>
      <c r="EJ6" s="36">
        <f t="shared" si="14"/>
        <v>1.26</v>
      </c>
      <c r="EK6" s="36">
        <f t="shared" si="14"/>
        <v>0.78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473758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100</v>
      </c>
      <c r="Q7" s="39">
        <v>5006</v>
      </c>
      <c r="R7" s="39">
        <v>1172</v>
      </c>
      <c r="S7" s="39">
        <v>22</v>
      </c>
      <c r="T7" s="39">
        <v>53.27</v>
      </c>
      <c r="U7" s="39">
        <v>1155</v>
      </c>
      <c r="V7" s="39">
        <v>19.760000000000002</v>
      </c>
      <c r="W7" s="39">
        <v>58.45</v>
      </c>
      <c r="X7" s="39">
        <v>89.09</v>
      </c>
      <c r="Y7" s="39">
        <v>95.14</v>
      </c>
      <c r="Z7" s="39">
        <v>103.39</v>
      </c>
      <c r="AA7" s="39">
        <v>140.29</v>
      </c>
      <c r="AB7" s="39">
        <v>99.45</v>
      </c>
      <c r="AC7" s="39">
        <v>73.06</v>
      </c>
      <c r="AD7" s="39">
        <v>72.03</v>
      </c>
      <c r="AE7" s="39">
        <v>72.11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397.81</v>
      </c>
      <c r="BF7" s="39">
        <v>373.18</v>
      </c>
      <c r="BG7" s="39">
        <v>338.06</v>
      </c>
      <c r="BH7" s="39">
        <v>278.72000000000003</v>
      </c>
      <c r="BI7" s="39">
        <v>264.94</v>
      </c>
      <c r="BJ7" s="39">
        <v>1486.62</v>
      </c>
      <c r="BK7" s="39">
        <v>1510.14</v>
      </c>
      <c r="BL7" s="39">
        <v>1595.62</v>
      </c>
      <c r="BM7" s="39">
        <v>1302.33</v>
      </c>
      <c r="BN7" s="39">
        <v>1274.21</v>
      </c>
      <c r="BO7" s="39">
        <v>1074.1400000000001</v>
      </c>
      <c r="BP7" s="39">
        <v>45.28</v>
      </c>
      <c r="BQ7" s="39">
        <v>38</v>
      </c>
      <c r="BR7" s="39">
        <v>30.07</v>
      </c>
      <c r="BS7" s="39">
        <v>59.88</v>
      </c>
      <c r="BT7" s="39">
        <v>58.19</v>
      </c>
      <c r="BU7" s="39">
        <v>24.39</v>
      </c>
      <c r="BV7" s="39">
        <v>22.67</v>
      </c>
      <c r="BW7" s="39">
        <v>37.92</v>
      </c>
      <c r="BX7" s="39">
        <v>40.89</v>
      </c>
      <c r="BY7" s="39">
        <v>41.25</v>
      </c>
      <c r="BZ7" s="39">
        <v>54.36</v>
      </c>
      <c r="CA7" s="39">
        <v>626.29999999999995</v>
      </c>
      <c r="CB7" s="39">
        <v>753.27</v>
      </c>
      <c r="CC7" s="39">
        <v>955.19</v>
      </c>
      <c r="CD7" s="39">
        <v>471.06</v>
      </c>
      <c r="CE7" s="39">
        <v>436.58</v>
      </c>
      <c r="CF7" s="39">
        <v>734.18</v>
      </c>
      <c r="CG7" s="39">
        <v>789.62</v>
      </c>
      <c r="CH7" s="39">
        <v>423.18</v>
      </c>
      <c r="CI7" s="39">
        <v>383.2</v>
      </c>
      <c r="CJ7" s="39">
        <v>383.25</v>
      </c>
      <c r="CK7" s="39">
        <v>296.39999999999998</v>
      </c>
      <c r="CL7" s="39">
        <v>62.45</v>
      </c>
      <c r="CM7" s="39">
        <v>58.67</v>
      </c>
      <c r="CN7" s="39">
        <v>60.38</v>
      </c>
      <c r="CO7" s="39">
        <v>67.430000000000007</v>
      </c>
      <c r="CP7" s="39">
        <v>70.849999999999994</v>
      </c>
      <c r="CQ7" s="39">
        <v>48.36</v>
      </c>
      <c r="CR7" s="39">
        <v>48.7</v>
      </c>
      <c r="CS7" s="39">
        <v>46.9</v>
      </c>
      <c r="CT7" s="39">
        <v>47.95</v>
      </c>
      <c r="CU7" s="39">
        <v>48.26</v>
      </c>
      <c r="CV7" s="39">
        <v>55.95</v>
      </c>
      <c r="CW7" s="39">
        <v>80</v>
      </c>
      <c r="CX7" s="39">
        <v>82</v>
      </c>
      <c r="CY7" s="39">
        <v>80</v>
      </c>
      <c r="CZ7" s="39">
        <v>80</v>
      </c>
      <c r="DA7" s="39">
        <v>80</v>
      </c>
      <c r="DB7" s="39">
        <v>75.239999999999995</v>
      </c>
      <c r="DC7" s="39">
        <v>74.959999999999994</v>
      </c>
      <c r="DD7" s="39">
        <v>74.63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1.94</v>
      </c>
      <c r="EE7" s="39">
        <v>3.65</v>
      </c>
      <c r="EF7" s="39">
        <v>4.95</v>
      </c>
      <c r="EG7" s="39">
        <v>0</v>
      </c>
      <c r="EH7" s="39">
        <v>0</v>
      </c>
      <c r="EI7" s="39">
        <v>0.91</v>
      </c>
      <c r="EJ7" s="39">
        <v>1.26</v>
      </c>
      <c r="EK7" s="39">
        <v>0.78</v>
      </c>
      <c r="EL7" s="39">
        <v>0.56999999999999995</v>
      </c>
      <c r="EM7" s="39">
        <v>0.62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沖縄県</cp:lastModifiedBy>
  <cp:lastPrinted>2020-02-18T05:10:44Z</cp:lastPrinted>
  <dcterms:created xsi:type="dcterms:W3CDTF">2019-12-05T04:40:59Z</dcterms:created>
  <dcterms:modified xsi:type="dcterms:W3CDTF">2020-02-18T05:15:14Z</dcterms:modified>
  <cp:category/>
</cp:coreProperties>
</file>