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E:\Desktop\●調査物\調査物（H31）\県市町村課\R2.1.14：経営比較分析表（平成30年度決算）の分析等について（その１）\"/>
    </mc:Choice>
  </mc:AlternateContent>
  <xr:revisionPtr revIDLastSave="0" documentId="13_ncr:1_{06BDE4C1-A0A4-4294-8EA7-6991639F6588}" xr6:coauthVersionLast="36" xr6:coauthVersionMax="36" xr10:uidLastSave="{00000000-0000-0000-0000-000000000000}"/>
  <workbookProtection workbookAlgorithmName="SHA-512" workbookHashValue="UJfXi+kV+5aJY5a+Ha+QmtyAVDIX3zqT4ySpNnnaKkofhmd4vnYZ052fm+2AY5ZSqe6TDPbARGmvK4F6S4uJ4g==" workbookSaltValue="rA1QlkV1D7KCZdP0vcsi8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I10" i="4"/>
  <c r="I8" i="4"/>
  <c r="D10" i="5" l="1"/>
  <c r="C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<sst xmlns="http://schemas.openxmlformats.org/spreadsheetml/2006/main" count="228" uniqueCount="113">
  <si>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</si>
  <si>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</si>
  <si>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</si>
  <si>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</si>
  <si>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</si>
  <si>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</si>
  <si>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</si>
  <si>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</si>
  <si>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</si>
  <si>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</si>
  <si>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</si>
  <si>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</si>
  <si>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</si>
  <si>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</si>
  <si>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</si>
  <si>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</si>
  <si>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</si>
  <si>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</si>
  <si>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</si>
  <si>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</si>
  <si>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</si>
  <si>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</si>
  <si>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</si>
  <si>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</si>
  <si>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</si>
  <si>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</si>
  <si>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</si>
  <si>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</si>
  <si>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</si>
  <si>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</si>
  <si>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</si>
  <si>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</si>
  <si>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</si>
  <si>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</si>
  <si>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</si>
  <si>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</si>
  <si>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</si>
  <si>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</si>
  <si>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</si>
  <si>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</si>
  <si>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</si>
  <si>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</si>
  <si>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</si>
  <si>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</si>
  <si>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</si>
  <si>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</si>
  <si>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</si>
  <si>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</si>
  <si>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</si>
  <si>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</si>
  <si>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</si>
  <si>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</si>
  <si>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</si>
  <si>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</si>
  <si>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</si>
  <si>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</si>
  <si>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</si>
  <si>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</si>
  <si>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</si>
  <si>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</si>
  <si>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</si>
  <si>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</si>
  <si>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</si>
  <si>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</si>
  <si>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</si>
  <si>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</si>
  <si>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</si>
  <si>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</si>
  <si>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</si>
  <si>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</si>
  <si>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</si>
  <si>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</si>
  <si>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</si>
  <si>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</si>
  <si>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</si>
  <si>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</si>
  <si>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</si>
  <si>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</si>
  <si>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</si>
  <si>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</si>
  <si>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</si>
  <si>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</si>
  <si>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</si>
  <si>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</si>
  <si>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</si>
  <si>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</si>
  <si>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</si>
  <si>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</si>
  <si>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</si>
  <si>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</si>
  <si>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</si>
  <si>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</si>
  <si>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</si>
  <si>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</si>
  <si>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</si>
  <si>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</si>
  <si>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</si>
  <si>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</si>
  <si>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</si>
  <si>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</si>
  <si>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</si>
  <si>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</si>
  <si>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</si>
  <si>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</si>
  <si>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</si>
  <si>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</si>
  <si>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</si>
  <si>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</si>
  <si>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</si>
  <si>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</si>
  <si>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①「収益的収支比率」：前年度と比較して13％近く落込んでおり赤字経営の状態である為、使用料金改定による増収や更なる維持管理費の縮減への取組みが必要である。
④「企業債残高対事業規模比率」：当該年度は類似団体と比べて高い数値とはなっているものの、使用料金は全国平均と比較しても低い設定となっている為、改定を検討する必要がある。
⑤「経費回収率」：類似団体平均よりは高い数値となってはいるが、以前として60％台と低い状態であり、一般会計からの繰入れに依存している為、使用料等の見直しによる増収や、維持管理費等の縮減に向けた取組を検討する必要がある。
⑥「汚水処理原価」：類似団体と比較し低い数値となっている為、この数値を継続し、更なる処理費の削減に努める。
⑦「施設利用率」：類似団体平均値よりは高い数値となってはいるが、処理能力の半分程の処理水量となっている為、更なる有収水量の増加に向けた取組が必要と考える。
⑧「水洗化率」：前年度と比較しても若干の上昇であり、類似団体との比較においても低い数値となっている為、当該指標の向上を図る為の水洗化普及促進への取組が重要であると考える。
</t>
    <rPh sb="2" eb="5">
      <t>シュウエキテキ</t>
    </rPh>
    <rPh sb="5" eb="7">
      <t>シュウシ</t>
    </rPh>
    <rPh sb="7" eb="9">
      <t>ヒリツ</t>
    </rPh>
    <rPh sb="11" eb="14">
      <t>ゼンネンド</t>
    </rPh>
    <rPh sb="15" eb="17">
      <t>ヒカク</t>
    </rPh>
    <rPh sb="22" eb="23">
      <t>チカ</t>
    </rPh>
    <rPh sb="24" eb="26">
      <t>オチコ</t>
    </rPh>
    <rPh sb="42" eb="44">
      <t>シヨウ</t>
    </rPh>
    <rPh sb="44" eb="46">
      <t>リョウキン</t>
    </rPh>
    <rPh sb="46" eb="48">
      <t>カイテイ</t>
    </rPh>
    <rPh sb="54" eb="55">
      <t>サラ</t>
    </rPh>
    <rPh sb="86" eb="87">
      <t>タイ</t>
    </rPh>
    <rPh sb="87" eb="89">
      <t>ジギョウ</t>
    </rPh>
    <rPh sb="89" eb="91">
      <t>キボ</t>
    </rPh>
    <rPh sb="91" eb="93">
      <t>ヒリツ</t>
    </rPh>
    <rPh sb="95" eb="97">
      <t>トウガイ</t>
    </rPh>
    <rPh sb="97" eb="99">
      <t>ネンド</t>
    </rPh>
    <rPh sb="100" eb="102">
      <t>ルイジ</t>
    </rPh>
    <rPh sb="102" eb="104">
      <t>ダンタイ</t>
    </rPh>
    <rPh sb="105" eb="106">
      <t>クラ</t>
    </rPh>
    <rPh sb="108" eb="109">
      <t>タカ</t>
    </rPh>
    <rPh sb="110" eb="112">
      <t>スウチ</t>
    </rPh>
    <rPh sb="123" eb="125">
      <t>シヨウ</t>
    </rPh>
    <rPh sb="125" eb="127">
      <t>リョウキン</t>
    </rPh>
    <rPh sb="128" eb="130">
      <t>ゼンコク</t>
    </rPh>
    <rPh sb="130" eb="132">
      <t>ヘイキン</t>
    </rPh>
    <rPh sb="133" eb="135">
      <t>ヒカク</t>
    </rPh>
    <rPh sb="138" eb="139">
      <t>ヒク</t>
    </rPh>
    <rPh sb="140" eb="142">
      <t>セッテイ</t>
    </rPh>
    <rPh sb="148" eb="149">
      <t>タメ</t>
    </rPh>
    <rPh sb="150" eb="152">
      <t>カイテイ</t>
    </rPh>
    <rPh sb="153" eb="155">
      <t>ケントウ</t>
    </rPh>
    <rPh sb="157" eb="159">
      <t>ヒツヨウ</t>
    </rPh>
    <rPh sb="167" eb="169">
      <t>ケイヒ</t>
    </rPh>
    <rPh sb="169" eb="172">
      <t>カイシュウリツ</t>
    </rPh>
    <rPh sb="174" eb="176">
      <t>ルイジ</t>
    </rPh>
    <rPh sb="176" eb="178">
      <t>ダンタイ</t>
    </rPh>
    <rPh sb="178" eb="180">
      <t>ヘイキン</t>
    </rPh>
    <rPh sb="183" eb="184">
      <t>タカ</t>
    </rPh>
    <rPh sb="185" eb="187">
      <t>スウチ</t>
    </rPh>
    <rPh sb="196" eb="198">
      <t>イゼン</t>
    </rPh>
    <rPh sb="204" eb="205">
      <t>ダイ</t>
    </rPh>
    <rPh sb="206" eb="207">
      <t>ヒク</t>
    </rPh>
    <rPh sb="208" eb="210">
      <t>ジョウタイ</t>
    </rPh>
    <rPh sb="278" eb="280">
      <t>オスイ</t>
    </rPh>
    <rPh sb="280" eb="282">
      <t>ショリ</t>
    </rPh>
    <rPh sb="282" eb="284">
      <t>ゲンカ</t>
    </rPh>
    <rPh sb="286" eb="288">
      <t>ルイジ</t>
    </rPh>
    <rPh sb="288" eb="290">
      <t>ダンタイ</t>
    </rPh>
    <rPh sb="291" eb="293">
      <t>ヒカク</t>
    </rPh>
    <rPh sb="294" eb="295">
      <t>ヒク</t>
    </rPh>
    <rPh sb="296" eb="298">
      <t>スウチ</t>
    </rPh>
    <rPh sb="304" eb="305">
      <t>タメ</t>
    </rPh>
    <rPh sb="308" eb="310">
      <t>スウチ</t>
    </rPh>
    <rPh sb="311" eb="313">
      <t>ケイゾク</t>
    </rPh>
    <rPh sb="315" eb="316">
      <t>サラ</t>
    </rPh>
    <rPh sb="318" eb="321">
      <t>ショリヒ</t>
    </rPh>
    <rPh sb="322" eb="324">
      <t>サクゲン</t>
    </rPh>
    <rPh sb="325" eb="326">
      <t>ツト</t>
    </rPh>
    <rPh sb="333" eb="335">
      <t>シセツ</t>
    </rPh>
    <rPh sb="335" eb="338">
      <t>リヨウリツ</t>
    </rPh>
    <rPh sb="340" eb="342">
      <t>ルイジ</t>
    </rPh>
    <rPh sb="342" eb="344">
      <t>ダンタイ</t>
    </rPh>
    <rPh sb="344" eb="347">
      <t>ヘイキンチ</t>
    </rPh>
    <rPh sb="350" eb="351">
      <t>タカ</t>
    </rPh>
    <rPh sb="352" eb="354">
      <t>スウチ</t>
    </rPh>
    <rPh sb="363" eb="365">
      <t>ショリ</t>
    </rPh>
    <rPh sb="365" eb="367">
      <t>ノウリョク</t>
    </rPh>
    <rPh sb="368" eb="370">
      <t>ハンブン</t>
    </rPh>
    <rPh sb="370" eb="371">
      <t>ホド</t>
    </rPh>
    <rPh sb="372" eb="374">
      <t>ショリ</t>
    </rPh>
    <rPh sb="374" eb="376">
      <t>スイリョウ</t>
    </rPh>
    <rPh sb="382" eb="383">
      <t>タメ</t>
    </rPh>
    <rPh sb="384" eb="385">
      <t>サラ</t>
    </rPh>
    <rPh sb="387" eb="388">
      <t>ア</t>
    </rPh>
    <rPh sb="388" eb="389">
      <t>オサ</t>
    </rPh>
    <rPh sb="389" eb="391">
      <t>スイリョウ</t>
    </rPh>
    <rPh sb="392" eb="394">
      <t>ゾウカ</t>
    </rPh>
    <rPh sb="395" eb="396">
      <t>ム</t>
    </rPh>
    <rPh sb="398" eb="400">
      <t>トリクミ</t>
    </rPh>
    <rPh sb="401" eb="403">
      <t>ヒツヨウ</t>
    </rPh>
    <rPh sb="404" eb="405">
      <t>カンガ</t>
    </rPh>
    <rPh sb="412" eb="415">
      <t>スイセンカ</t>
    </rPh>
    <rPh sb="415" eb="416">
      <t>リツ</t>
    </rPh>
    <rPh sb="418" eb="421">
      <t>ゼンネンド</t>
    </rPh>
    <rPh sb="422" eb="424">
      <t>ヒカク</t>
    </rPh>
    <rPh sb="427" eb="429">
      <t>ジャッカン</t>
    </rPh>
    <rPh sb="430" eb="432">
      <t>ジョウショウ</t>
    </rPh>
    <rPh sb="436" eb="438">
      <t>ルイジ</t>
    </rPh>
    <rPh sb="438" eb="440">
      <t>ダンタイ</t>
    </rPh>
    <rPh sb="442" eb="444">
      <t>ヒカク</t>
    </rPh>
    <rPh sb="449" eb="450">
      <t>ヒク</t>
    </rPh>
    <rPh sb="451" eb="453">
      <t>スウチ</t>
    </rPh>
    <rPh sb="459" eb="460">
      <t>タメ</t>
    </rPh>
    <rPh sb="461" eb="463">
      <t>トウガイ</t>
    </rPh>
    <rPh sb="463" eb="465">
      <t>シヒョウ</t>
    </rPh>
    <rPh sb="466" eb="468">
      <t>コウジョウ</t>
    </rPh>
    <rPh sb="469" eb="470">
      <t>ハカ</t>
    </rPh>
    <rPh sb="471" eb="472">
      <t>タメ</t>
    </rPh>
    <rPh sb="473" eb="476">
      <t>スイセンカ</t>
    </rPh>
    <rPh sb="476" eb="478">
      <t>フキュウ</t>
    </rPh>
    <rPh sb="478" eb="480">
      <t>ソクシン</t>
    </rPh>
    <rPh sb="482" eb="484">
      <t>トリクミ</t>
    </rPh>
    <rPh sb="485" eb="487">
      <t>ジュウヨウ</t>
    </rPh>
    <rPh sb="491" eb="492">
      <t>カンガ</t>
    </rPh>
    <phoneticPr fontId="4"/>
  </si>
  <si>
    <t>供用開始から8年が経過したが、管渠や施設等の大規模な老朽化は見受けられないが、機器の修繕等が生じてきている為、計画的な更新を見据えた検討が必要である。</t>
    <rPh sb="0" eb="2">
      <t>キョウヨウ</t>
    </rPh>
    <rPh sb="2" eb="4">
      <t>カイシ</t>
    </rPh>
    <rPh sb="7" eb="8">
      <t>ネン</t>
    </rPh>
    <rPh sb="9" eb="10">
      <t>ケイ</t>
    </rPh>
    <rPh sb="10" eb="11">
      <t>ス</t>
    </rPh>
    <rPh sb="15" eb="17">
      <t>カンキョ</t>
    </rPh>
    <rPh sb="18" eb="20">
      <t>シセツ</t>
    </rPh>
    <rPh sb="20" eb="21">
      <t>ナド</t>
    </rPh>
    <rPh sb="22" eb="25">
      <t>ダイキボ</t>
    </rPh>
    <rPh sb="26" eb="29">
      <t>ロウキュウカ</t>
    </rPh>
    <rPh sb="30" eb="32">
      <t>ミウ</t>
    </rPh>
    <rPh sb="39" eb="41">
      <t>キキ</t>
    </rPh>
    <rPh sb="42" eb="44">
      <t>シュウゼン</t>
    </rPh>
    <rPh sb="44" eb="45">
      <t>ナド</t>
    </rPh>
    <rPh sb="46" eb="47">
      <t>ショウ</t>
    </rPh>
    <rPh sb="53" eb="54">
      <t>タメ</t>
    </rPh>
    <rPh sb="55" eb="58">
      <t>ケイカクテキ</t>
    </rPh>
    <rPh sb="59" eb="61">
      <t>コウシン</t>
    </rPh>
    <rPh sb="62" eb="64">
      <t>ミス</t>
    </rPh>
    <rPh sb="66" eb="68">
      <t>ケントウ</t>
    </rPh>
    <rPh sb="69" eb="71">
      <t>ヒツヨウ</t>
    </rPh>
    <phoneticPr fontId="4"/>
  </si>
  <si>
    <t>水洗化率の向上、使用料金の見直し等、増収に向けた取組や、維持管理費の縮減、また、将来的な施設の老朽化による修繕や更新等の維持管理費の捻出を見据えた経営の適正化を図る必要がある。</t>
    <rPh sb="0" eb="3">
      <t>スイセンカ</t>
    </rPh>
    <rPh sb="3" eb="4">
      <t>リツ</t>
    </rPh>
    <rPh sb="5" eb="7">
      <t>コウジョウ</t>
    </rPh>
    <rPh sb="8" eb="11">
      <t>シヨウリョウ</t>
    </rPh>
    <rPh sb="11" eb="12">
      <t>キン</t>
    </rPh>
    <rPh sb="13" eb="15">
      <t>ミナオ</t>
    </rPh>
    <rPh sb="16" eb="17">
      <t>ナド</t>
    </rPh>
    <rPh sb="18" eb="20">
      <t>ゾウシュウ</t>
    </rPh>
    <rPh sb="21" eb="22">
      <t>ム</t>
    </rPh>
    <rPh sb="24" eb="26">
      <t>トリクミ</t>
    </rPh>
    <rPh sb="28" eb="30">
      <t>イジ</t>
    </rPh>
    <rPh sb="30" eb="33">
      <t>カンリヒ</t>
    </rPh>
    <rPh sb="34" eb="36">
      <t>シュクゲン</t>
    </rPh>
    <rPh sb="40" eb="43">
      <t>ショウライテキ</t>
    </rPh>
    <rPh sb="44" eb="46">
      <t>シセツ</t>
    </rPh>
    <rPh sb="47" eb="50">
      <t>ロウキュウカ</t>
    </rPh>
    <rPh sb="53" eb="55">
      <t>シュウゼン</t>
    </rPh>
    <rPh sb="56" eb="58">
      <t>コウシン</t>
    </rPh>
    <rPh sb="58" eb="59">
      <t>ナド</t>
    </rPh>
    <rPh sb="60" eb="62">
      <t>イジ</t>
    </rPh>
    <rPh sb="62" eb="65">
      <t>カンリヒ</t>
    </rPh>
    <rPh sb="66" eb="68">
      <t>ネンシュツ</t>
    </rPh>
    <rPh sb="69" eb="71">
      <t>ミス</t>
    </rPh>
    <rPh sb="73" eb="75">
      <t>ケイエイ</t>
    </rPh>
    <rPh sb="76" eb="79">
      <t>テキセイカ</t>
    </rPh>
    <rPh sb="80" eb="81">
      <t>ハカ</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</si>
</sst>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5-44DD-8A88-3FCE64C680C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0.31</c:v>
                </c:pt>
                <c:pt idx="1">
                  <c:v>0.1</c:v>
                </c:pt>
                <c:pt idx="2" formatCode="#,##0.00;&quot;△&quot;#,##0.00">
                  <c:v>0</c:v>
                </c:pt>
                <c:pt idx="3" formatCode="#,##0.00;&quot;△&quot;#,##0.00">
                  <c:v>0</c:v>
                </c:pt>
                <c:pt idx="4">
                  <c:v>0.26</c:v>
                </c:pt>
              </c:numCache>
            </c:numRef>
          </c:val>
          <c:smooth val="0"/>
          <c:extLst>
            <c:ext xmlns:c16="http://schemas.microsoft.com/office/drawing/2014/chart" uri="{C3380CC4-5D6E-409C-BE32-E72D297353CC}">
              <c16:uniqueId val="{00000001-D425-44DD-8A88-3FCE64C680C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27.84</c:v>
                </c:pt>
                <c:pt idx="1">
                  <c:v>29.59</c:v>
                </c:pt>
                <c:pt idx="2">
                  <c:v>32.36</c:v>
                </c:pt>
                <c:pt idx="3">
                  <c:v>33.380000000000003</c:v>
                </c:pt>
                <c:pt idx="4">
                  <c:v>32.36</c:v>
                </c:pt>
              </c:numCache>
            </c:numRef>
          </c:val>
          <c:extLst>
            <c:ext xmlns:c16="http://schemas.microsoft.com/office/drawing/2014/chart" uri="{C3380CC4-5D6E-409C-BE32-E72D297353CC}">
              <c16:uniqueId val="{00000000-37EF-4298-BE17-2D770A75B6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29.86</c:v>
                </c:pt>
                <c:pt idx="1">
                  <c:v>29.28</c:v>
                </c:pt>
                <c:pt idx="2">
                  <c:v>29.4</c:v>
                </c:pt>
                <c:pt idx="3">
                  <c:v>29.8</c:v>
                </c:pt>
                <c:pt idx="4">
                  <c:v>29.43</c:v>
                </c:pt>
              </c:numCache>
            </c:numRef>
          </c:val>
          <c:smooth val="0"/>
          <c:extLst>
            <c:ext xmlns:c16="http://schemas.microsoft.com/office/drawing/2014/chart" uri="{C3380CC4-5D6E-409C-BE32-E72D297353CC}">
              <c16:uniqueId val="{00000001-37EF-4298-BE17-2D770A75B6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38.78</c:v>
                </c:pt>
                <c:pt idx="1">
                  <c:v>48.84</c:v>
                </c:pt>
                <c:pt idx="2">
                  <c:v>48.88</c:v>
                </c:pt>
                <c:pt idx="3">
                  <c:v>51</c:v>
                </c:pt>
                <c:pt idx="4">
                  <c:v>51.98</c:v>
                </c:pt>
              </c:numCache>
            </c:numRef>
          </c:val>
          <c:extLst>
            <c:ext xmlns:c16="http://schemas.microsoft.com/office/drawing/2014/chart" uri="{C3380CC4-5D6E-409C-BE32-E72D297353CC}">
              <c16:uniqueId val="{00000000-762E-428B-9890-3495C880F24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65.95</c:v>
                </c:pt>
                <c:pt idx="1">
                  <c:v>66.819999999999993</c:v>
                </c:pt>
                <c:pt idx="2">
                  <c:v>63.77</c:v>
                </c:pt>
                <c:pt idx="3">
                  <c:v>66.95</c:v>
                </c:pt>
                <c:pt idx="4">
                  <c:v>66.33</c:v>
                </c:pt>
              </c:numCache>
            </c:numRef>
          </c:val>
          <c:smooth val="0"/>
          <c:extLst>
            <c:ext xmlns:c16="http://schemas.microsoft.com/office/drawing/2014/chart" uri="{C3380CC4-5D6E-409C-BE32-E72D297353CC}">
              <c16:uniqueId val="{00000001-762E-428B-9890-3495C880F24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58.3</c:v>
                </c:pt>
                <c:pt idx="1">
                  <c:v>59.89</c:v>
                </c:pt>
                <c:pt idx="2">
                  <c:v>59.4</c:v>
                </c:pt>
                <c:pt idx="3">
                  <c:v>70.78</c:v>
                </c:pt>
                <c:pt idx="4">
                  <c:v>57.07</c:v>
                </c:pt>
              </c:numCache>
            </c:numRef>
          </c:val>
          <c:extLst>
            <c:ext xmlns:c16="http://schemas.microsoft.com/office/drawing/2014/chart" uri="{C3380CC4-5D6E-409C-BE32-E72D297353CC}">
              <c16:uniqueId val="{00000000-A9A9-4830-B1EB-90D4C3E405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A9-4830-B1EB-90D4C3E405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FF-4981-9594-5100D5F390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FF-4981-9594-5100D5F390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C-4ACF-8E71-0F830BD178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C-4ACF-8E71-0F830BD178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F9-4F83-9A9A-D52CA5D636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F9-4F83-9A9A-D52CA5D636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8B-433A-B86E-3B89950B16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8B-433A-B86E-3B89950B16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2391.79</c:v>
                </c:pt>
                <c:pt idx="1">
                  <c:v>1491.79</c:v>
                </c:pt>
                <c:pt idx="2">
                  <c:v>1318.93</c:v>
                </c:pt>
                <c:pt idx="3">
                  <c:v>1102.06</c:v>
                </c:pt>
                <c:pt idx="4">
                  <c:v>2826.11</c:v>
                </c:pt>
              </c:numCache>
            </c:numRef>
          </c:val>
          <c:extLst>
            <c:ext xmlns:c16="http://schemas.microsoft.com/office/drawing/2014/chart" uri="{C3380CC4-5D6E-409C-BE32-E72D297353CC}">
              <c16:uniqueId val="{00000000-5909-4E4D-AA6B-1963A69FBD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1741.94</c:v>
                </c:pt>
                <c:pt idx="1">
                  <c:v>1451.54</c:v>
                </c:pt>
                <c:pt idx="2">
                  <c:v>1700.42</c:v>
                </c:pt>
                <c:pt idx="3">
                  <c:v>1491.92</c:v>
                </c:pt>
                <c:pt idx="4">
                  <c:v>1756.26</c:v>
                </c:pt>
              </c:numCache>
            </c:numRef>
          </c:val>
          <c:smooth val="0"/>
          <c:extLst>
            <c:ext xmlns:c16="http://schemas.microsoft.com/office/drawing/2014/chart" uri="{C3380CC4-5D6E-409C-BE32-E72D297353CC}">
              <c16:uniqueId val="{00000001-5909-4E4D-AA6B-1963A69FBD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27.44</c:v>
                </c:pt>
                <c:pt idx="1">
                  <c:v>38.32</c:v>
                </c:pt>
                <c:pt idx="2">
                  <c:v>40.97</c:v>
                </c:pt>
                <c:pt idx="3">
                  <c:v>48.71</c:v>
                </c:pt>
                <c:pt idx="4">
                  <c:v>63.43</c:v>
                </c:pt>
              </c:numCache>
            </c:numRef>
          </c:val>
          <c:extLst>
            <c:ext xmlns:c16="http://schemas.microsoft.com/office/drawing/2014/chart" uri="{C3380CC4-5D6E-409C-BE32-E72D297353CC}">
              <c16:uniqueId val="{00000000-0F26-4EA2-B5FF-C86A0436BA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33.86</c:v>
                </c:pt>
                <c:pt idx="1">
                  <c:v>33.58</c:v>
                </c:pt>
                <c:pt idx="2">
                  <c:v>34.51</c:v>
                </c:pt>
                <c:pt idx="3">
                  <c:v>46.77</c:v>
                </c:pt>
                <c:pt idx="4">
                  <c:v>45.78</c:v>
                </c:pt>
              </c:numCache>
            </c:numRef>
          </c:val>
          <c:smooth val="0"/>
          <c:extLst>
            <c:ext xmlns:c16="http://schemas.microsoft.com/office/drawing/2014/chart" uri="{C3380CC4-5D6E-409C-BE32-E72D297353CC}">
              <c16:uniqueId val="{00000001-0F26-4EA2-B5FF-C86A0436BA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255.6</c:v>
                </c:pt>
                <c:pt idx="1">
                  <c:v>191.85</c:v>
                </c:pt>
                <c:pt idx="2">
                  <c:v>182.18</c:v>
                </c:pt>
                <c:pt idx="3">
                  <c:v>166.39</c:v>
                </c:pt>
                <c:pt idx="4">
                  <c:v>118.82</c:v>
                </c:pt>
              </c:numCache>
            </c:numRef>
          </c:val>
          <c:extLst>
            <c:ext xmlns:c16="http://schemas.microsoft.com/office/drawing/2014/chart" uri="{C3380CC4-5D6E-409C-BE32-E72D297353CC}">
              <c16:uniqueId val="{00000000-652B-4E77-A3FE-16E31CFCD08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510.15</c:v>
                </c:pt>
                <c:pt idx="1">
                  <c:v>514.39</c:v>
                </c:pt>
                <c:pt idx="2">
                  <c:v>476.11</c:v>
                </c:pt>
                <c:pt idx="3">
                  <c:v>348.75</c:v>
                </c:pt>
                <c:pt idx="4">
                  <c:v>367.7</c:v>
                </c:pt>
              </c:numCache>
            </c:numRef>
          </c:val>
          <c:smooth val="0"/>
          <c:extLst>
            <c:ext xmlns:c16="http://schemas.microsoft.com/office/drawing/2014/chart" uri="{C3380CC4-5D6E-409C-BE32-E72D297353CC}">
              <c16:uniqueId val="{00000001-652B-4E77-A3FE-16E31CFCD08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八重瀬町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31338</v>
      </c>
      <c r="AM8" s="69"/>
      <c r="AN8" s="69"/>
      <c r="AO8" s="69"/>
      <c r="AP8" s="69"/>
      <c r="AQ8" s="69"/>
      <c r="AR8" s="69"/>
      <c r="AS8" s="69"/>
      <c r="AT8" s="68">
        <f>データ!T6</f>
        <v>26.96</v>
      </c>
      <c r="AU8" s="68"/>
      <c r="AV8" s="68"/>
      <c r="AW8" s="68"/>
      <c r="AX8" s="68"/>
      <c r="AY8" s="68"/>
      <c r="AZ8" s="68"/>
      <c r="BA8" s="68"/>
      <c r="BB8" s="68">
        <f>データ!U6</f>
        <v>1162.3900000000001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6.45</v>
      </c>
      <c r="Q10" s="68"/>
      <c r="R10" s="68"/>
      <c r="S10" s="68"/>
      <c r="T10" s="68"/>
      <c r="U10" s="68"/>
      <c r="V10" s="68"/>
      <c r="W10" s="68">
        <f>データ!Q6</f>
        <v>99.75</v>
      </c>
      <c r="X10" s="68"/>
      <c r="Y10" s="68"/>
      <c r="Z10" s="68"/>
      <c r="AA10" s="68"/>
      <c r="AB10" s="68"/>
      <c r="AC10" s="68"/>
      <c r="AD10" s="69">
        <f>データ!R6</f>
        <v>1361</v>
      </c>
      <c r="AE10" s="69"/>
      <c r="AF10" s="69"/>
      <c r="AG10" s="69"/>
      <c r="AH10" s="69"/>
      <c r="AI10" s="69"/>
      <c r="AJ10" s="69"/>
      <c r="AK10" s="2"/>
      <c r="AL10" s="69">
        <f>データ!V6</f>
        <v>2018</v>
      </c>
      <c r="AM10" s="69"/>
      <c r="AN10" s="69"/>
      <c r="AO10" s="69"/>
      <c r="AP10" s="69"/>
      <c r="AQ10" s="69"/>
      <c r="AR10" s="69"/>
      <c r="AS10" s="69"/>
      <c r="AT10" s="68">
        <f>データ!W6</f>
        <v>0.23</v>
      </c>
      <c r="AU10" s="68"/>
      <c r="AV10" s="68"/>
      <c r="AW10" s="68"/>
      <c r="AX10" s="68"/>
      <c r="AY10" s="68"/>
      <c r="AZ10" s="68"/>
      <c r="BA10" s="68"/>
      <c r="BB10" s="68">
        <f>データ!X6</f>
        <v>8773.91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8G1vNRuaWIJPHkKnBcOsFh6PxgdSTNcGeD9YatD/eLI4bOaJ2UxVSpd2mFKJSWvEKUliyDCx36H3Qyjqkhj/aQ==" saltValue="P2ENrIFuVMwnfzSzWlO5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473626</v>
      </c>
      <c r="D6" s="33">
        <f t="shared" si="3"/>
        <v>47</v>
      </c>
      <c r="E6" s="33">
        <f t="shared" si="3"/>
        <v>17</v>
      </c>
      <c r="F6" s="33">
        <f t="shared" si="3"/>
        <v>6</v>
      </c>
      <c r="G6" s="33">
        <f t="shared" si="3"/>
        <v>0</v>
      </c>
      <c r="H6" s="33" t="str">
        <f t="shared" si="3"/>
        <v>沖縄県　八重瀬町</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6.45</v>
      </c>
      <c r="Q6" s="34">
        <f t="shared" si="3"/>
        <v>99.75</v>
      </c>
      <c r="R6" s="34">
        <f t="shared" si="3"/>
        <v>1361</v>
      </c>
      <c r="S6" s="34">
        <f t="shared" si="3"/>
        <v>31338</v>
      </c>
      <c r="T6" s="34">
        <f t="shared" si="3"/>
        <v>26.96</v>
      </c>
      <c r="U6" s="34">
        <f t="shared" si="3"/>
        <v>1162.3900000000001</v>
      </c>
      <c r="V6" s="34">
        <f t="shared" si="3"/>
        <v>2018</v>
      </c>
      <c r="W6" s="34">
        <f t="shared" si="3"/>
        <v>0.23</v>
      </c>
      <c r="X6" s="34">
        <f t="shared" si="3"/>
        <v>8773.91</v>
      </c>
      <c r="Y6" s="35">
        <f>IF(Y7="",NA(),Y7)</f>
        <v>58.3</v>
      </c>
      <c r="Z6" s="35">
        <f t="shared" ref="Z6:AH6" si="4">IF(Z7="",NA(),Z7)</f>
        <v>59.89</v>
      </c>
      <c r="AA6" s="35">
        <f t="shared" si="4"/>
        <v>59.4</v>
      </c>
      <c r="AB6" s="35">
        <f t="shared" si="4"/>
        <v>70.78</v>
      </c>
      <c r="AC6" s="35">
        <f t="shared" si="4"/>
        <v>57.07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2391.79</v>
      </c>
      <c r="BG6" s="35">
        <f t="shared" ref="BG6:BO6" si="7">IF(BG7="",NA(),BG7)</f>
        <v>1491.79</v>
      </c>
      <c r="BH6" s="35">
        <f t="shared" si="7"/>
        <v>1318.93</v>
      </c>
      <c r="BI6" s="35">
        <f t="shared" si="7"/>
        <v>1102.06</v>
      </c>
      <c r="BJ6" s="35">
        <f t="shared" si="7"/>
        <v>2826.11</v>
      </c>
      <c r="BK6" s="35">
        <f t="shared" si="7"/>
        <v>1741.94</v>
      </c>
      <c r="BL6" s="35">
        <f t="shared" si="7"/>
        <v>1451.54</v>
      </c>
      <c r="BM6" s="35">
        <f t="shared" si="7"/>
        <v>1700.42</v>
      </c>
      <c r="BN6" s="35">
        <f t="shared" si="7"/>
        <v>1491.92</v>
      </c>
      <c r="BO6" s="35">
        <f t="shared" si="7"/>
        <v>1756.26</v>
      </c>
      <c r="BP6" s="34" t="str">
        <f>IF(BP7="","",IF(BP7="-","【-】","【"&amp;SUBSTITUTE(TEXT(BP7,"#,##0.00"),"-","△")&amp;"】"))</f>
        <v>【973.20】</v>
      </c>
      <c r="BQ6" s="35">
        <f>IF(BQ7="",NA(),BQ7)</f>
        <v>27.44</v>
      </c>
      <c r="BR6" s="35">
        <f t="shared" ref="BR6:BZ6" si="8">IF(BR7="",NA(),BR7)</f>
        <v>38.32</v>
      </c>
      <c r="BS6" s="35">
        <f t="shared" si="8"/>
        <v>40.97</v>
      </c>
      <c r="BT6" s="35">
        <f t="shared" si="8"/>
        <v>48.71</v>
      </c>
      <c r="BU6" s="35">
        <f t="shared" si="8"/>
        <v>63.43</v>
      </c>
      <c r="BV6" s="35">
        <f t="shared" si="8"/>
        <v>33.86</v>
      </c>
      <c r="BW6" s="35">
        <f t="shared" si="8"/>
        <v>33.58</v>
      </c>
      <c r="BX6" s="35">
        <f t="shared" si="8"/>
        <v>34.51</v>
      </c>
      <c r="BY6" s="35">
        <f t="shared" si="8"/>
        <v>46.77</v>
      </c>
      <c r="BZ6" s="35">
        <f t="shared" si="8"/>
        <v>45.78</v>
      </c>
      <c r="CA6" s="34" t="str">
        <f>IF(CA7="","",IF(CA7="-","【-】","【"&amp;SUBSTITUTE(TEXT(CA7,"#,##0.00"),"-","△")&amp;"】"))</f>
        <v>【45.14】</v>
      </c>
      <c r="CB6" s="35">
        <f>IF(CB7="",NA(),CB7)</f>
        <v>255.6</v>
      </c>
      <c r="CC6" s="35">
        <f t="shared" ref="CC6:CK6" si="9">IF(CC7="",NA(),CC7)</f>
        <v>191.85</v>
      </c>
      <c r="CD6" s="35">
        <f t="shared" si="9"/>
        <v>182.18</v>
      </c>
      <c r="CE6" s="35">
        <f t="shared" si="9"/>
        <v>166.39</v>
      </c>
      <c r="CF6" s="35">
        <f t="shared" si="9"/>
        <v>118.82</v>
      </c>
      <c r="CG6" s="35">
        <f t="shared" si="9"/>
        <v>510.15</v>
      </c>
      <c r="CH6" s="35">
        <f t="shared" si="9"/>
        <v>514.39</v>
      </c>
      <c r="CI6" s="35">
        <f t="shared" si="9"/>
        <v>476.11</v>
      </c>
      <c r="CJ6" s="35">
        <f t="shared" si="9"/>
        <v>348.75</v>
      </c>
      <c r="CK6" s="35">
        <f t="shared" si="9"/>
        <v>367.7</v>
      </c>
      <c r="CL6" s="34" t="str">
        <f>IF(CL7="","",IF(CL7="-","【-】","【"&amp;SUBSTITUTE(TEXT(CL7,"#,##0.00"),"-","△")&amp;"】"))</f>
        <v>【377.19】</v>
      </c>
      <c r="CM6" s="35">
        <f>IF(CM7="",NA(),CM7)</f>
        <v>27.84</v>
      </c>
      <c r="CN6" s="35">
        <f t="shared" ref="CN6:CV6" si="10">IF(CN7="",NA(),CN7)</f>
        <v>29.59</v>
      </c>
      <c r="CO6" s="35">
        <f t="shared" si="10"/>
        <v>32.36</v>
      </c>
      <c r="CP6" s="35">
        <f t="shared" si="10"/>
        <v>33.380000000000003</v>
      </c>
      <c r="CQ6" s="35">
        <f t="shared" si="10"/>
        <v>32.36</v>
      </c>
      <c r="CR6" s="35">
        <f t="shared" si="10"/>
        <v>29.86</v>
      </c>
      <c r="CS6" s="35">
        <f t="shared" si="10"/>
        <v>29.28</v>
      </c>
      <c r="CT6" s="35">
        <f t="shared" si="10"/>
        <v>29.4</v>
      </c>
      <c r="CU6" s="35">
        <f t="shared" si="10"/>
        <v>29.8</v>
      </c>
      <c r="CV6" s="35">
        <f t="shared" si="10"/>
        <v>29.43</v>
      </c>
      <c r="CW6" s="34" t="str">
        <f>IF(CW7="","",IF(CW7="-","【-】","【"&amp;SUBSTITUTE(TEXT(CW7,"#,##0.00"),"-","△")&amp;"】"))</f>
        <v>【33.69】</v>
      </c>
      <c r="CX6" s="35">
        <f>IF(CX7="",NA(),CX7)</f>
        <v>38.78</v>
      </c>
      <c r="CY6" s="35">
        <f t="shared" ref="CY6:DG6" si="11">IF(CY7="",NA(),CY7)</f>
        <v>48.84</v>
      </c>
      <c r="CZ6" s="35">
        <f t="shared" si="11"/>
        <v>48.88</v>
      </c>
      <c r="DA6" s="35">
        <f t="shared" si="11"/>
        <v>51</v>
      </c>
      <c r="DB6" s="35">
        <f t="shared" si="11"/>
        <v>51.98</v>
      </c>
      <c r="DC6" s="35">
        <f t="shared" si="11"/>
        <v>65.95</v>
      </c>
      <c r="DD6" s="35">
        <f t="shared" si="11"/>
        <v>66.819999999999993</v>
      </c>
      <c r="DE6" s="35">
        <f t="shared" si="11"/>
        <v>63.77</v>
      </c>
      <c r="DF6" s="35">
        <f t="shared" si="11"/>
        <v>66.95</v>
      </c>
      <c r="DG6" s="35">
        <f t="shared" si="11"/>
        <v>66.33</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0.31</v>
      </c>
      <c r="EK6" s="35">
        <f t="shared" si="14"/>
        <v>0.1</v>
      </c>
      <c r="EL6" s="34">
        <f t="shared" si="14"/>
        <v>0</v>
      </c>
      <c r="EM6" s="34">
        <f t="shared" si="14"/>
        <v>0</v>
      </c>
      <c r="EN6" s="35">
        <f t="shared" si="14"/>
        <v>0.26</v>
      </c>
      <c r="EO6" s="34" t="str">
        <f>IF(EO7="","",IF(EO7="-","【-】","【"&amp;SUBSTITUTE(TEXT(EO7,"#,##0.00"),"-","△")&amp;"】"))</f>
        <v>【0.04】</v>
      </c>
    </row>
    <row r="7" spans="1:145" s="36" customFormat="1" x14ac:dyDescent="0.15">
      <c r="A7" s="28"/>
      <c r="B7" s="37">
        <v>2018</v>
      </c>
      <c r="C7" s="37">
        <v>473626</v>
      </c>
      <c r="D7" s="37">
        <v>47</v>
      </c>
      <c r="E7" s="37">
        <v>17</v>
      </c>
      <c r="F7" s="37">
        <v>6</v>
      </c>
      <c r="G7" s="37">
        <v>0</v>
      </c>
      <c r="H7" s="37" t="s">
        <v>97</v>
      </c>
      <c r="I7" s="37" t="s">
        <v>98</v>
      </c>
      <c r="J7" s="37" t="s">
        <v>99</v>
      </c>
      <c r="K7" s="37" t="s">
        <v>100</v>
      </c>
      <c r="L7" s="37" t="s">
        <v>101</v>
      </c>
      <c r="M7" s="37" t="s">
        <v>102</v>
      </c>
      <c r="N7" s="38" t="s">
        <v>103</v>
      </c>
      <c r="O7" s="38" t="s">
        <v>104</v>
      </c>
      <c r="P7" s="38">
        <v>6.45</v>
      </c>
      <c r="Q7" s="38">
        <v>99.75</v>
      </c>
      <c r="R7" s="38">
        <v>1361</v>
      </c>
      <c r="S7" s="38">
        <v>31338</v>
      </c>
      <c r="T7" s="38">
        <v>26.96</v>
      </c>
      <c r="U7" s="38">
        <v>1162.3900000000001</v>
      </c>
      <c r="V7" s="38">
        <v>2018</v>
      </c>
      <c r="W7" s="38">
        <v>0.23</v>
      </c>
      <c r="X7" s="38">
        <v>8773.91</v>
      </c>
      <c r="Y7" s="38">
        <v>58.3</v>
      </c>
      <c r="Z7" s="38">
        <v>59.89</v>
      </c>
      <c r="AA7" s="38">
        <v>59.4</v>
      </c>
      <c r="AB7" s="38">
        <v>70.78</v>
      </c>
      <c r="AC7" s="38">
        <v>57.07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2391.79</v>
      </c>
      <c r="BG7" s="38">
        <v>1491.79</v>
      </c>
      <c r="BH7" s="42">
        <v>1318.93</v>
      </c>
      <c r="BI7" s="38">
        <v>1102.06</v>
      </c>
      <c r="BJ7" s="38">
        <v>2826.11</v>
      </c>
      <c r="BK7" s="38">
        <v>1741.94</v>
      </c>
      <c r="BL7" s="38">
        <v>1451.54</v>
      </c>
      <c r="BM7" s="38">
        <v>1700.42</v>
      </c>
      <c r="BN7" s="38">
        <v>1491.92</v>
      </c>
      <c r="BO7" s="38">
        <v>1756.26</v>
      </c>
      <c r="BP7" s="38">
        <v>973.2</v>
      </c>
      <c r="BQ7" s="38">
        <v>27.44</v>
      </c>
      <c r="BR7" s="38">
        <v>38.32</v>
      </c>
      <c r="BS7" s="38">
        <v>40.97</v>
      </c>
      <c r="BT7" s="38">
        <v>48.71</v>
      </c>
      <c r="BU7" s="38">
        <v>63.43</v>
      </c>
      <c r="BV7" s="38">
        <v>33.86</v>
      </c>
      <c r="BW7" s="38">
        <v>33.58</v>
      </c>
      <c r="BX7" s="38">
        <v>34.51</v>
      </c>
      <c r="BY7" s="38">
        <v>46.77</v>
      </c>
      <c r="BZ7" s="38">
        <v>45.78</v>
      </c>
      <c r="CA7" s="38">
        <v>45.14</v>
      </c>
      <c r="CB7" s="38">
        <v>255.6</v>
      </c>
      <c r="CC7" s="38">
        <v>191.85</v>
      </c>
      <c r="CD7" s="38">
        <v>182.18</v>
      </c>
      <c r="CE7" s="38">
        <v>166.39</v>
      </c>
      <c r="CF7" s="38">
        <v>118.82</v>
      </c>
      <c r="CG7" s="38">
        <v>510.15</v>
      </c>
      <c r="CH7" s="38">
        <v>514.39</v>
      </c>
      <c r="CI7" s="38">
        <v>476.11</v>
      </c>
      <c r="CJ7" s="38">
        <v>348.75</v>
      </c>
      <c r="CK7" s="38">
        <v>367.7</v>
      </c>
      <c r="CL7" s="38">
        <v>377.19</v>
      </c>
      <c r="CM7" s="38">
        <v>27.84</v>
      </c>
      <c r="CN7" s="38">
        <v>29.59</v>
      </c>
      <c r="CO7" s="38">
        <v>32.36</v>
      </c>
      <c r="CP7" s="38">
        <v>33.380000000000003</v>
      </c>
      <c r="CQ7" s="38">
        <v>32.36</v>
      </c>
      <c r="CR7" s="38">
        <v>29.86</v>
      </c>
      <c r="CS7" s="38">
        <v>29.28</v>
      </c>
      <c r="CT7" s="38">
        <v>29.4</v>
      </c>
      <c r="CU7" s="38">
        <v>29.8</v>
      </c>
      <c r="CV7" s="38">
        <v>29.43</v>
      </c>
      <c r="CW7" s="38">
        <v>33.69</v>
      </c>
      <c r="CX7" s="38">
        <v>38.78</v>
      </c>
      <c r="CY7" s="38">
        <v>48.84</v>
      </c>
      <c r="CZ7" s="38">
        <v>48.88</v>
      </c>
      <c r="DA7" s="38">
        <v>51</v>
      </c>
      <c r="DB7" s="38">
        <v>51.98</v>
      </c>
      <c r="DC7" s="38">
        <v>65.95</v>
      </c>
      <c r="DD7" s="38">
        <v>66.819999999999993</v>
      </c>
      <c r="DE7" s="38">
        <v>63.77</v>
      </c>
      <c r="DF7" s="38">
        <v>66.95</v>
      </c>
      <c r="DG7" s="38">
        <v>66.33</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0.31</v>
      </c>
      <c r="EK7" s="38">
        <v>0.1</v>
      </c>
      <c r="EL7" s="38">
        <v>0</v>
      </c>
      <c r="EM7" s="38">
        <v>0</v>
      </c>
      <c r="EN7" s="38">
        <v>0.26</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2019-12-05T05:26:13Z</dcterms:created>
  <dcterms:modified xsi:type="dcterms:W3CDTF">2020-01-28T02:16:58Z</dcterms:modified>
  <cp:category/>
</cp:coreProperties>
</file>