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-yosinaga\Desktop\37_久米島町\"/>
    </mc:Choice>
  </mc:AlternateContent>
  <workbookProtection workbookAlgorithmName="SHA-512" workbookHashValue="sBV0z7ns6eYuY7L9v35cES1u+u/s5OdXkHvphUZralfDs6ex+Lha/B4ryd4bPCPo4+genXMgPankqDJRAM0yFg==" workbookSaltValue="cqnv06vQ4TrrBidR33z4X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<sst xmlns="http://schemas.openxmlformats.org/spreadsheetml/2006/main" count="233" uniqueCount="114">
  <si>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</si>
  <si>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</si>
  <si>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</si>
  <si>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</si>
  <si>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</si>
  <si>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</si>
  <si>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</si>
  <si>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</si>
  <si>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</si>
  <si>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</si>
  <si>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</si>
  <si>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</si>
  <si>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</si>
  <si>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</si>
  <si>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</si>
  <si>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</si>
  <si>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</si>
  <si>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</si>
  <si>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</si>
  <si>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</si>
  <si>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</si>
  <si>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</si>
  <si>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</si>
  <si>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</si>
  <si>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</si>
  <si>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</si>
  <si>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</si>
  <si>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</si>
  <si>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</si>
  <si>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</si>
  <si>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</si>
  <si>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</si>
  <si>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</si>
  <si>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</si>
  <si>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</si>
  <si>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</si>
  <si>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</si>
  <si>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</si>
  <si>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</si>
  <si>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</si>
  <si>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</si>
  <si>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</si>
  <si>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</si>
  <si>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</si>
  <si>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</si>
  <si>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</si>
  <si>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</si>
  <si>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</si>
  <si>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</si>
  <si>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</si>
  <si>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</si>
  <si>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</si>
  <si>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</si>
  <si>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</si>
  <si>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</si>
  <si>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</si>
  <si>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</si>
  <si>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</si>
  <si>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</si>
  <si>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</si>
  <si>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</si>
  <si>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</si>
  <si>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</si>
  <si>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</si>
  <si>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</si>
  <si>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</si>
  <si>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</si>
  <si>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</si>
  <si>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</si>
  <si>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</si>
  <si>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</si>
  <si>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</si>
  <si>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</si>
  <si>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</si>
  <si>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</si>
  <si>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</si>
  <si>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</si>
  <si>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</si>
  <si>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</si>
  <si>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</si>
  <si>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</si>
  <si>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</si>
  <si>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</si>
  <si>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</si>
  <si>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</si>
  <si>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</si>
  <si>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</si>
  <si>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</si>
  <si>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</si>
  <si>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</si>
  <si>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</si>
  <si>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</si>
  <si>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</si>
  <si>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</si>
  <si>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</si>
  <si>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</si>
  <si>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</si>
  <si>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</si>
  <si>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久米島町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</si>
  <si>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</si>
  <si>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</si>
  <si>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</si>
  <si>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</si>
  <si>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</si>
  <si>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</si>
  <si>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</si>
  <si>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</si>
  <si>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</si>
  <si>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</si>
  <si>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</si>
  <si>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</si>
  <si>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経営の健全性及び効率性を図りつつ、また、今後想定される下水道施設の老朽化対策に向け、水洗化率の向上に努め、下水道事業として独立採算とする経営への取り組みが必要。</t>
    <phoneticPr fontId="4"/>
  </si>
  <si>
    <t>③管渠改善率
　供用開始から１８年が経過しているが、現段階では管路更新の必要性は低い。</t>
    <rPh sb="1" eb="3">
      <t>カンキョ</t>
    </rPh>
    <rPh sb="3" eb="6">
      <t>カイゼンリツ</t>
    </rPh>
    <rPh sb="8" eb="10">
      <t>キョウヨウ</t>
    </rPh>
    <rPh sb="10" eb="12">
      <t>カイシ</t>
    </rPh>
    <rPh sb="16" eb="17">
      <t>ネン</t>
    </rPh>
    <rPh sb="18" eb="20">
      <t>ケイカ</t>
    </rPh>
    <rPh sb="26" eb="29">
      <t>ゲンダンカイ</t>
    </rPh>
    <rPh sb="31" eb="33">
      <t>カンロ</t>
    </rPh>
    <rPh sb="33" eb="35">
      <t>コウシン</t>
    </rPh>
    <rPh sb="36" eb="39">
      <t>ヒツヨウセイ</t>
    </rPh>
    <rPh sb="40" eb="41">
      <t>ヒク</t>
    </rPh>
    <phoneticPr fontId="4"/>
  </si>
  <si>
    <t>①収益的収支比率
　平成２３年度に料金改定があり、以降各年度の収支は黒字となっており、健全な状況といえるが、今後の更新投資等に充てる財源を確保するためには、更なる費用の削減及び接続率の向上に取り組む必要がある。
④企業債残高対事業規模比率
　新たな投資計画の予定がなく、企業債残高は少額となっている。毎年度の企業債元利償還金は、一般会計からの繰入金で賄っている。
⑤経費回収率
　平成２３年度に料金改定があり、平均値を上回るようになった。平成３０年度には74.80％となっており、今後も回収率の向上に努める。　
⑥汚水処理原価
　平均値を下回っており、有取水量の増加により原価は減少傾向にある。今後は、不明水への対策が必要となる。
⑦施設利用率
　平成１３年度特定環境保全公共下水道へ接続（汚水処理を特環の処理場で処理している）。
⑧水洗化率
　毎年度わずかに減少しており平成３０年度には53.19％となっており、平均値を下回っている。整備した施設が適正な水準の料金収入に結びついていない。今後は、水洗化率向上のための普及啓蒙活動を強化する必要がある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6">
      <t>ネンド</t>
    </rPh>
    <rPh sb="17" eb="19">
      <t>リョウキン</t>
    </rPh>
    <rPh sb="19" eb="21">
      <t>カイテイ</t>
    </rPh>
    <rPh sb="25" eb="27">
      <t>イコウ</t>
    </rPh>
    <rPh sb="27" eb="30">
      <t>カクネンド</t>
    </rPh>
    <rPh sb="31" eb="33">
      <t>シュウシ</t>
    </rPh>
    <rPh sb="34" eb="36">
      <t>クロジ</t>
    </rPh>
    <rPh sb="43" eb="45">
      <t>ケンゼン</t>
    </rPh>
    <rPh sb="46" eb="48">
      <t>ジョウキョウ</t>
    </rPh>
    <rPh sb="54" eb="56">
      <t>コンゴ</t>
    </rPh>
    <rPh sb="57" eb="59">
      <t>コウシン</t>
    </rPh>
    <rPh sb="59" eb="61">
      <t>トウシ</t>
    </rPh>
    <rPh sb="61" eb="62">
      <t>トウ</t>
    </rPh>
    <rPh sb="63" eb="64">
      <t>ア</t>
    </rPh>
    <rPh sb="66" eb="68">
      <t>ザイゲン</t>
    </rPh>
    <rPh sb="69" eb="71">
      <t>カクホ</t>
    </rPh>
    <rPh sb="78" eb="79">
      <t>サラ</t>
    </rPh>
    <rPh sb="81" eb="83">
      <t>ヒヨウ</t>
    </rPh>
    <rPh sb="84" eb="86">
      <t>サクゲン</t>
    </rPh>
    <rPh sb="86" eb="87">
      <t>オヨ</t>
    </rPh>
    <rPh sb="88" eb="91">
      <t>セツゾクリツ</t>
    </rPh>
    <rPh sb="92" eb="94">
      <t>コウジョウ</t>
    </rPh>
    <rPh sb="95" eb="96">
      <t>ト</t>
    </rPh>
    <rPh sb="97" eb="98">
      <t>ク</t>
    </rPh>
    <rPh sb="99" eb="101">
      <t>ヒツヨウ</t>
    </rPh>
    <rPh sb="107" eb="110">
      <t>キギョウサイ</t>
    </rPh>
    <rPh sb="110" eb="112">
      <t>ザンダカ</t>
    </rPh>
    <rPh sb="112" eb="113">
      <t>タイ</t>
    </rPh>
    <rPh sb="113" eb="115">
      <t>ジギョウ</t>
    </rPh>
    <rPh sb="115" eb="117">
      <t>キボ</t>
    </rPh>
    <rPh sb="117" eb="119">
      <t>ヒリツ</t>
    </rPh>
    <rPh sb="121" eb="122">
      <t>アラ</t>
    </rPh>
    <rPh sb="124" eb="126">
      <t>トウシ</t>
    </rPh>
    <rPh sb="126" eb="128">
      <t>ケイカク</t>
    </rPh>
    <rPh sb="157" eb="159">
      <t>ガンリ</t>
    </rPh>
    <rPh sb="183" eb="185">
      <t>ケイヒ</t>
    </rPh>
    <rPh sb="185" eb="188">
      <t>カイシュウリツ</t>
    </rPh>
    <rPh sb="190" eb="192">
      <t>ヘイセイ</t>
    </rPh>
    <rPh sb="194" eb="196">
      <t>ネンド</t>
    </rPh>
    <rPh sb="197" eb="199">
      <t>リョウキン</t>
    </rPh>
    <rPh sb="199" eb="201">
      <t>カイテイ</t>
    </rPh>
    <rPh sb="205" eb="208">
      <t>ヘイキンチ</t>
    </rPh>
    <rPh sb="243" eb="246">
      <t>カイシュウリツ</t>
    </rPh>
    <rPh sb="247" eb="249">
      <t>コウジョウ</t>
    </rPh>
    <rPh sb="250" eb="251">
      <t>ツト</t>
    </rPh>
    <rPh sb="257" eb="259">
      <t>オスイ</t>
    </rPh>
    <rPh sb="259" eb="261">
      <t>ショリ</t>
    </rPh>
    <rPh sb="261" eb="263">
      <t>ゲンカ</t>
    </rPh>
    <rPh sb="265" eb="268">
      <t>ヘイキンチ</t>
    </rPh>
    <rPh sb="269" eb="271">
      <t>シタマワ</t>
    </rPh>
    <rPh sb="276" eb="277">
      <t>ユウ</t>
    </rPh>
    <rPh sb="277" eb="280">
      <t>シュスイリョウ</t>
    </rPh>
    <rPh sb="281" eb="283">
      <t>ゾウカ</t>
    </rPh>
    <rPh sb="286" eb="288">
      <t>ゲンカ</t>
    </rPh>
    <rPh sb="289" eb="291">
      <t>ゲンショウ</t>
    </rPh>
    <rPh sb="291" eb="293">
      <t>ケイコウ</t>
    </rPh>
    <rPh sb="297" eb="299">
      <t>コンゴ</t>
    </rPh>
    <rPh sb="301" eb="303">
      <t>フメイ</t>
    </rPh>
    <rPh sb="303" eb="304">
      <t>スイ</t>
    </rPh>
    <rPh sb="306" eb="308">
      <t>タイサク</t>
    </rPh>
    <rPh sb="309" eb="311">
      <t>ヒツヨウ</t>
    </rPh>
    <rPh sb="317" eb="319">
      <t>シセツ</t>
    </rPh>
    <rPh sb="319" eb="322">
      <t>リヨウリツ</t>
    </rPh>
    <rPh sb="324" eb="326">
      <t>ヘイセイ</t>
    </rPh>
    <rPh sb="328" eb="330">
      <t>ネンド</t>
    </rPh>
    <rPh sb="330" eb="332">
      <t>トクテイ</t>
    </rPh>
    <rPh sb="332" eb="334">
      <t>カンキョウ</t>
    </rPh>
    <rPh sb="334" eb="336">
      <t>ホゼン</t>
    </rPh>
    <rPh sb="336" eb="338">
      <t>コウキョウ</t>
    </rPh>
    <rPh sb="338" eb="341">
      <t>ゲスイドウ</t>
    </rPh>
    <rPh sb="342" eb="344">
      <t>セツゾク</t>
    </rPh>
    <rPh sb="345" eb="347">
      <t>オスイ</t>
    </rPh>
    <rPh sb="347" eb="349">
      <t>ショリ</t>
    </rPh>
    <rPh sb="350" eb="352">
      <t>トッカン</t>
    </rPh>
    <rPh sb="353" eb="356">
      <t>ショリジョウ</t>
    </rPh>
    <rPh sb="357" eb="359">
      <t>ショリ</t>
    </rPh>
    <rPh sb="367" eb="370">
      <t>スイセンカ</t>
    </rPh>
    <rPh sb="370" eb="371">
      <t>リツ</t>
    </rPh>
    <rPh sb="373" eb="376">
      <t>マイネンド</t>
    </rPh>
    <rPh sb="380" eb="382">
      <t>ゲンショウ</t>
    </rPh>
    <rPh sb="386" eb="388">
      <t>ヘイセイ</t>
    </rPh>
    <rPh sb="390" eb="392">
      <t>ネンド</t>
    </rPh>
    <rPh sb="407" eb="410">
      <t>ヘイキンチ</t>
    </rPh>
    <rPh sb="411" eb="413">
      <t>シタマワ</t>
    </rPh>
    <rPh sb="418" eb="420">
      <t>セイビ</t>
    </rPh>
    <rPh sb="422" eb="424">
      <t>シセツ</t>
    </rPh>
    <rPh sb="425" eb="427">
      <t>テキセイ</t>
    </rPh>
    <rPh sb="428" eb="430">
      <t>スイジュン</t>
    </rPh>
    <rPh sb="431" eb="433">
      <t>リョウキン</t>
    </rPh>
    <rPh sb="433" eb="435">
      <t>シュウニュウ</t>
    </rPh>
    <rPh sb="436" eb="437">
      <t>ムス</t>
    </rPh>
    <rPh sb="445" eb="447">
      <t>コンゴ</t>
    </rPh>
    <rPh sb="449" eb="452">
      <t>スイセンカ</t>
    </rPh>
    <rPh sb="452" eb="453">
      <t>リツ</t>
    </rPh>
    <rPh sb="453" eb="455">
      <t>コウジョウ</t>
    </rPh>
    <rPh sb="459" eb="461">
      <t>フキュウ</t>
    </rPh>
    <rPh sb="461" eb="463">
      <t>ケイモウ</t>
    </rPh>
    <rPh sb="463" eb="465">
      <t>カツドウ</t>
    </rPh>
    <rPh sb="466" eb="468">
      <t>キョウカ</t>
    </rPh>
    <rPh sb="470" eb="47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</si>
</sst>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  <numFmt numFmtId="181" formatCode="0_ 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1" fontId="5" fillId="0" borderId="6" xfId="0" applyNumberFormat="1" applyFont="1" applyBorder="1" applyAlignment="1" applyProtection="1">
      <alignment horizontal="left" vertical="top" wrapText="1"/>
      <protection locked="0"/>
    </xf>
    <xf numFmtId="181" fontId="5" fillId="0" borderId="0" xfId="0" applyNumberFormat="1" applyFont="1" applyBorder="1" applyAlignment="1" applyProtection="1">
      <alignment horizontal="left" vertical="top" wrapText="1"/>
      <protection locked="0"/>
    </xf>
    <xf numFmtId="181" fontId="5" fillId="0" borderId="7" xfId="0" applyNumberFormat="1" applyFont="1" applyBorder="1" applyAlignment="1" applyProtection="1">
      <alignment horizontal="left" vertical="top" wrapText="1"/>
      <protection locked="0"/>
    </xf>
    <xf numFmtId="181" fontId="5" fillId="0" borderId="8" xfId="0" applyNumberFormat="1" applyFont="1" applyBorder="1" applyAlignment="1" applyProtection="1">
      <alignment horizontal="left" vertical="top" wrapText="1"/>
      <protection locked="0"/>
    </xf>
    <xf numFmtId="181" fontId="5" fillId="0" borderId="1" xfId="0" applyNumberFormat="1" applyFont="1" applyBorder="1" applyAlignment="1" applyProtection="1">
      <alignment horizontal="left" vertical="top" wrapText="1"/>
      <protection locked="0"/>
    </xf>
    <xf numFmtId="181" fontId="5" fillId="0" borderId="9" xfId="0" applyNumberFormat="1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05-4588-8820-45F308282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679752"/>
        <c:axId val="15839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0.02</c:v>
                </c:pt>
                <c:pt idx="2">
                  <c:v>0.03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05-4588-8820-45F308282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79752"/>
        <c:axId val="158390800"/>
      </c:lineChart>
      <c:dateAx>
        <c:axId val="122679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390800"/>
        <c:crosses val="autoZero"/>
        <c:auto val="1"/>
        <c:lblOffset val="100"/>
        <c:baseTimeUnit val="years"/>
      </c:dateAx>
      <c:valAx>
        <c:axId val="15839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679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8B-47FB-9A3C-B9F3171D5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432680"/>
        <c:axId val="15943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44.69</c:v>
                </c:pt>
                <c:pt idx="2">
                  <c:v>42.84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8B-47FB-9A3C-B9F3171D5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32680"/>
        <c:axId val="159433072"/>
      </c:lineChart>
      <c:dateAx>
        <c:axId val="159432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433072"/>
        <c:crosses val="autoZero"/>
        <c:auto val="1"/>
        <c:lblOffset val="100"/>
        <c:baseTimeUnit val="years"/>
      </c:dateAx>
      <c:valAx>
        <c:axId val="15943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432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50.61</c:v>
                </c:pt>
                <c:pt idx="1">
                  <c:v>55.25</c:v>
                </c:pt>
                <c:pt idx="2">
                  <c:v>50.5</c:v>
                </c:pt>
                <c:pt idx="3">
                  <c:v>51.32</c:v>
                </c:pt>
                <c:pt idx="4">
                  <c:v>53.19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44-4B87-BCE5-B7F598F75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434248"/>
        <c:axId val="15943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70.59</c:v>
                </c:pt>
                <c:pt idx="1">
                  <c:v>69.67</c:v>
                </c:pt>
                <c:pt idx="2">
                  <c:v>66.3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44-4B87-BCE5-B7F598F75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434248"/>
        <c:axId val="159434640"/>
      </c:lineChart>
      <c:dateAx>
        <c:axId val="159434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434640"/>
        <c:crosses val="autoZero"/>
        <c:auto val="1"/>
        <c:lblOffset val="100"/>
        <c:baseTimeUnit val="years"/>
      </c:dateAx>
      <c:valAx>
        <c:axId val="15943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434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100.05</c:v>
                </c:pt>
                <c:pt idx="2">
                  <c:v>100.08</c:v>
                </c:pt>
                <c:pt idx="3">
                  <c:v>100.04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15-45E9-869B-F91006FCF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363480"/>
        <c:axId val="158363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15-45E9-869B-F91006FCF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363480"/>
        <c:axId val="158363864"/>
      </c:lineChart>
      <c:dateAx>
        <c:axId val="158363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363864"/>
        <c:crosses val="autoZero"/>
        <c:auto val="1"/>
        <c:lblOffset val="100"/>
        <c:baseTimeUnit val="years"/>
      </c:dateAx>
      <c:valAx>
        <c:axId val="158363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363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70-4DA2-9B6E-16BBAE750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63264"/>
        <c:axId val="15926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70-4DA2-9B6E-16BBAE750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263264"/>
        <c:axId val="159263648"/>
      </c:lineChart>
      <c:dateAx>
        <c:axId val="15926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263648"/>
        <c:crosses val="autoZero"/>
        <c:auto val="1"/>
        <c:lblOffset val="100"/>
        <c:baseTimeUnit val="years"/>
      </c:dateAx>
      <c:valAx>
        <c:axId val="15926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26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F7-4739-B090-7C829DE2D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72680"/>
        <c:axId val="159275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F7-4739-B090-7C829DE2D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272680"/>
        <c:axId val="159275112"/>
      </c:lineChart>
      <c:dateAx>
        <c:axId val="159272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275112"/>
        <c:crosses val="autoZero"/>
        <c:auto val="1"/>
        <c:lblOffset val="100"/>
        <c:baseTimeUnit val="years"/>
      </c:dateAx>
      <c:valAx>
        <c:axId val="159275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272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1B-4D91-A5DF-C06F4D85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010320"/>
        <c:axId val="159010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1B-4D91-A5DF-C06F4D85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10320"/>
        <c:axId val="159010712"/>
      </c:lineChart>
      <c:dateAx>
        <c:axId val="159010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010712"/>
        <c:crosses val="autoZero"/>
        <c:auto val="1"/>
        <c:lblOffset val="100"/>
        <c:baseTimeUnit val="years"/>
      </c:dateAx>
      <c:valAx>
        <c:axId val="159010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010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6B-4064-9731-8DBB101C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011888"/>
        <c:axId val="159012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6B-4064-9731-8DBB101C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11888"/>
        <c:axId val="159012280"/>
      </c:lineChart>
      <c:dateAx>
        <c:axId val="15901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012280"/>
        <c:crosses val="autoZero"/>
        <c:auto val="1"/>
        <c:lblOffset val="100"/>
        <c:baseTimeUnit val="years"/>
      </c:dateAx>
      <c:valAx>
        <c:axId val="159012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01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B5-41DA-92A7-E18B08E63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013456"/>
        <c:axId val="159013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1161.05</c:v>
                </c:pt>
                <c:pt idx="1">
                  <c:v>979.89</c:v>
                </c:pt>
                <c:pt idx="2">
                  <c:v>1051.43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B5-41DA-92A7-E18B08E63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013456"/>
        <c:axId val="159013848"/>
      </c:lineChart>
      <c:dateAx>
        <c:axId val="15901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013848"/>
        <c:crosses val="autoZero"/>
        <c:auto val="1"/>
        <c:lblOffset val="100"/>
        <c:baseTimeUnit val="years"/>
      </c:dateAx>
      <c:valAx>
        <c:axId val="159013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01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102.31</c:v>
                </c:pt>
                <c:pt idx="1">
                  <c:v>99.85</c:v>
                </c:pt>
                <c:pt idx="2">
                  <c:v>79.430000000000007</c:v>
                </c:pt>
                <c:pt idx="3">
                  <c:v>66.17</c:v>
                </c:pt>
                <c:pt idx="4">
                  <c:v>74.8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C3-4B41-ABE6-0C65F7D6A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92344"/>
        <c:axId val="15919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41.08</c:v>
                </c:pt>
                <c:pt idx="1">
                  <c:v>41.34</c:v>
                </c:pt>
                <c:pt idx="2">
                  <c:v>40.06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C3-4B41-ABE6-0C65F7D6A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92344"/>
        <c:axId val="159192736"/>
      </c:lineChart>
      <c:dateAx>
        <c:axId val="159192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192736"/>
        <c:crosses val="autoZero"/>
        <c:auto val="1"/>
        <c:lblOffset val="100"/>
        <c:baseTimeUnit val="years"/>
      </c:dateAx>
      <c:valAx>
        <c:axId val="15919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192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64.56</c:v>
                </c:pt>
                <c:pt idx="1">
                  <c:v>70.41</c:v>
                </c:pt>
                <c:pt idx="2">
                  <c:v>82.02</c:v>
                </c:pt>
                <c:pt idx="3">
                  <c:v>102.19</c:v>
                </c:pt>
                <c:pt idx="4">
                  <c:v>90.89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66-4CC0-9421-376BC7B41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193912"/>
        <c:axId val="15919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378.08</c:v>
                </c:pt>
                <c:pt idx="1">
                  <c:v>357.49</c:v>
                </c:pt>
                <c:pt idx="2">
                  <c:v>355.22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66-4CC0-9421-376BC7B41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93912"/>
        <c:axId val="159194304"/>
      </c:lineChart>
      <c:dateAx>
        <c:axId val="159193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9194304"/>
        <c:crosses val="autoZero"/>
        <c:auto val="1"/>
        <c:lblOffset val="100"/>
        <c:baseTimeUnit val="years"/>
      </c:dateAx>
      <c:valAx>
        <c:axId val="15919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9193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沖縄県　久米島町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7873</v>
      </c>
      <c r="AM8" s="50"/>
      <c r="AN8" s="50"/>
      <c r="AO8" s="50"/>
      <c r="AP8" s="50"/>
      <c r="AQ8" s="50"/>
      <c r="AR8" s="50"/>
      <c r="AS8" s="50"/>
      <c r="AT8" s="45">
        <f>データ!T6</f>
        <v>63.65</v>
      </c>
      <c r="AU8" s="45"/>
      <c r="AV8" s="45"/>
      <c r="AW8" s="45"/>
      <c r="AX8" s="45"/>
      <c r="AY8" s="45"/>
      <c r="AZ8" s="45"/>
      <c r="BA8" s="45"/>
      <c r="BB8" s="45">
        <f>データ!U6</f>
        <v>123.69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5.27</v>
      </c>
      <c r="Q10" s="45"/>
      <c r="R10" s="45"/>
      <c r="S10" s="45"/>
      <c r="T10" s="45"/>
      <c r="U10" s="45"/>
      <c r="V10" s="45"/>
      <c r="W10" s="45">
        <f>データ!Q6</f>
        <v>87.67</v>
      </c>
      <c r="X10" s="45"/>
      <c r="Y10" s="45"/>
      <c r="Z10" s="45"/>
      <c r="AA10" s="45"/>
      <c r="AB10" s="45"/>
      <c r="AC10" s="45"/>
      <c r="AD10" s="50">
        <f>データ!R6</f>
        <v>1486</v>
      </c>
      <c r="AE10" s="50"/>
      <c r="AF10" s="50"/>
      <c r="AG10" s="50"/>
      <c r="AH10" s="50"/>
      <c r="AI10" s="50"/>
      <c r="AJ10" s="50"/>
      <c r="AK10" s="2"/>
      <c r="AL10" s="50">
        <f>データ!V6</f>
        <v>408</v>
      </c>
      <c r="AM10" s="50"/>
      <c r="AN10" s="50"/>
      <c r="AO10" s="50"/>
      <c r="AP10" s="50"/>
      <c r="AQ10" s="50"/>
      <c r="AR10" s="50"/>
      <c r="AS10" s="50"/>
      <c r="AT10" s="45">
        <f>データ!W6</f>
        <v>0.31</v>
      </c>
      <c r="AU10" s="45"/>
      <c r="AV10" s="45"/>
      <c r="AW10" s="45"/>
      <c r="AX10" s="45"/>
      <c r="AY10" s="45"/>
      <c r="AZ10" s="45"/>
      <c r="BA10" s="45"/>
      <c r="BB10" s="45">
        <f>データ!X6</f>
        <v>1316.13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5" t="s">
        <v>113</v>
      </c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7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5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7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5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7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5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7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5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7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5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7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5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7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5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7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5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7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5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7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5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7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5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7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5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7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5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7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5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7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5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7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5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7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5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7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5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7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5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7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5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7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5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7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5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7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5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7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5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7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5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7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5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7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5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7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8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8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112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111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E/MyOpH5+MowrbKJmbdN/gO4wBsA0gcNioaeWIj/CW+8gBYOrgRSlxaORwQwF8sgVLBQFh3ccjvJCjGGsDJnSw==" saltValue="4RNaKFGi8yhw13IC15EFj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2" t="s">
        <v>54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55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56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58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59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60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61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62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63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64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65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66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67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68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473618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沖縄県　久米島町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5.27</v>
      </c>
      <c r="Q6" s="34">
        <f t="shared" si="3"/>
        <v>87.67</v>
      </c>
      <c r="R6" s="34">
        <f t="shared" si="3"/>
        <v>1486</v>
      </c>
      <c r="S6" s="34">
        <f t="shared" si="3"/>
        <v>7873</v>
      </c>
      <c r="T6" s="34">
        <f t="shared" si="3"/>
        <v>63.65</v>
      </c>
      <c r="U6" s="34">
        <f t="shared" si="3"/>
        <v>123.69</v>
      </c>
      <c r="V6" s="34">
        <f t="shared" si="3"/>
        <v>408</v>
      </c>
      <c r="W6" s="34">
        <f t="shared" si="3"/>
        <v>0.31</v>
      </c>
      <c r="X6" s="34">
        <f t="shared" si="3"/>
        <v>1316.13</v>
      </c>
      <c r="Y6" s="35">
        <f>IF(Y7="",NA(),Y7)</f>
        <v>100.05</v>
      </c>
      <c r="Z6" s="35">
        <f t="shared" ref="Z6:AH6" si="4">IF(Z7="",NA(),Z7)</f>
        <v>100.05</v>
      </c>
      <c r="AA6" s="35">
        <f t="shared" si="4"/>
        <v>100.08</v>
      </c>
      <c r="AB6" s="35">
        <f t="shared" si="4"/>
        <v>100.04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1161.05</v>
      </c>
      <c r="BL6" s="35">
        <f t="shared" si="7"/>
        <v>979.89</v>
      </c>
      <c r="BM6" s="35">
        <f t="shared" si="7"/>
        <v>1051.43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102.31</v>
      </c>
      <c r="BR6" s="35">
        <f t="shared" ref="BR6:BZ6" si="8">IF(BR7="",NA(),BR7)</f>
        <v>99.85</v>
      </c>
      <c r="BS6" s="35">
        <f t="shared" si="8"/>
        <v>79.430000000000007</v>
      </c>
      <c r="BT6" s="35">
        <f t="shared" si="8"/>
        <v>66.17</v>
      </c>
      <c r="BU6" s="35">
        <f t="shared" si="8"/>
        <v>74.8</v>
      </c>
      <c r="BV6" s="35">
        <f t="shared" si="8"/>
        <v>41.08</v>
      </c>
      <c r="BW6" s="35">
        <f t="shared" si="8"/>
        <v>41.34</v>
      </c>
      <c r="BX6" s="35">
        <f t="shared" si="8"/>
        <v>40.06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64.56</v>
      </c>
      <c r="CC6" s="35">
        <f t="shared" ref="CC6:CK6" si="9">IF(CC7="",NA(),CC7)</f>
        <v>70.41</v>
      </c>
      <c r="CD6" s="35">
        <f t="shared" si="9"/>
        <v>82.02</v>
      </c>
      <c r="CE6" s="35">
        <f t="shared" si="9"/>
        <v>102.19</v>
      </c>
      <c r="CF6" s="35">
        <f t="shared" si="9"/>
        <v>90.89</v>
      </c>
      <c r="CG6" s="35">
        <f t="shared" si="9"/>
        <v>378.08</v>
      </c>
      <c r="CH6" s="35">
        <f t="shared" si="9"/>
        <v>357.49</v>
      </c>
      <c r="CI6" s="35">
        <f t="shared" si="9"/>
        <v>355.22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44.69</v>
      </c>
      <c r="CS6" s="35">
        <f t="shared" si="10"/>
        <v>44.69</v>
      </c>
      <c r="CT6" s="35">
        <f t="shared" si="10"/>
        <v>42.84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50.61</v>
      </c>
      <c r="CY6" s="35">
        <f t="shared" ref="CY6:DG6" si="11">IF(CY7="",NA(),CY7)</f>
        <v>55.25</v>
      </c>
      <c r="CZ6" s="35">
        <f t="shared" si="11"/>
        <v>50.5</v>
      </c>
      <c r="DA6" s="35">
        <f t="shared" si="11"/>
        <v>51.32</v>
      </c>
      <c r="DB6" s="35">
        <f t="shared" si="11"/>
        <v>53.19</v>
      </c>
      <c r="DC6" s="35">
        <f t="shared" si="11"/>
        <v>70.59</v>
      </c>
      <c r="DD6" s="35">
        <f t="shared" si="11"/>
        <v>69.67</v>
      </c>
      <c r="DE6" s="35">
        <f t="shared" si="11"/>
        <v>66.3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0.02</v>
      </c>
      <c r="EL6" s="35">
        <f t="shared" si="14"/>
        <v>0.03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473618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5.27</v>
      </c>
      <c r="Q7" s="38">
        <v>87.67</v>
      </c>
      <c r="R7" s="38">
        <v>1486</v>
      </c>
      <c r="S7" s="38">
        <v>7873</v>
      </c>
      <c r="T7" s="38">
        <v>63.65</v>
      </c>
      <c r="U7" s="38">
        <v>123.69</v>
      </c>
      <c r="V7" s="38">
        <v>408</v>
      </c>
      <c r="W7" s="38">
        <v>0.31</v>
      </c>
      <c r="X7" s="38">
        <v>1316.13</v>
      </c>
      <c r="Y7" s="38">
        <v>100.05</v>
      </c>
      <c r="Z7" s="38">
        <v>100.05</v>
      </c>
      <c r="AA7" s="38">
        <v>100.08</v>
      </c>
      <c r="AB7" s="38">
        <v>100.04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1161.05</v>
      </c>
      <c r="BL7" s="38">
        <v>979.89</v>
      </c>
      <c r="BM7" s="38">
        <v>1051.43</v>
      </c>
      <c r="BN7" s="38">
        <v>855.8</v>
      </c>
      <c r="BO7" s="38">
        <v>789.46</v>
      </c>
      <c r="BP7" s="38">
        <v>747.76</v>
      </c>
      <c r="BQ7" s="38">
        <v>102.31</v>
      </c>
      <c r="BR7" s="38">
        <v>99.85</v>
      </c>
      <c r="BS7" s="38">
        <v>79.430000000000007</v>
      </c>
      <c r="BT7" s="38">
        <v>66.17</v>
      </c>
      <c r="BU7" s="38">
        <v>74.8</v>
      </c>
      <c r="BV7" s="38">
        <v>41.08</v>
      </c>
      <c r="BW7" s="38">
        <v>41.34</v>
      </c>
      <c r="BX7" s="38">
        <v>40.06</v>
      </c>
      <c r="BY7" s="38">
        <v>59.8</v>
      </c>
      <c r="BZ7" s="38">
        <v>57.77</v>
      </c>
      <c r="CA7" s="38">
        <v>59.51</v>
      </c>
      <c r="CB7" s="38">
        <v>64.56</v>
      </c>
      <c r="CC7" s="38">
        <v>70.41</v>
      </c>
      <c r="CD7" s="38">
        <v>82.02</v>
      </c>
      <c r="CE7" s="38">
        <v>102.19</v>
      </c>
      <c r="CF7" s="38">
        <v>90.89</v>
      </c>
      <c r="CG7" s="38">
        <v>378.08</v>
      </c>
      <c r="CH7" s="38">
        <v>357.49</v>
      </c>
      <c r="CI7" s="38">
        <v>355.22</v>
      </c>
      <c r="CJ7" s="38">
        <v>263.76</v>
      </c>
      <c r="CK7" s="38">
        <v>274.35000000000002</v>
      </c>
      <c r="CL7" s="38">
        <v>261.45999999999998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44.69</v>
      </c>
      <c r="CS7" s="38">
        <v>44.69</v>
      </c>
      <c r="CT7" s="38">
        <v>42.84</v>
      </c>
      <c r="CU7" s="38">
        <v>51.75</v>
      </c>
      <c r="CV7" s="38">
        <v>50.68</v>
      </c>
      <c r="CW7" s="38">
        <v>52.23</v>
      </c>
      <c r="CX7" s="38">
        <v>50.61</v>
      </c>
      <c r="CY7" s="38">
        <v>55.25</v>
      </c>
      <c r="CZ7" s="38">
        <v>50.5</v>
      </c>
      <c r="DA7" s="38">
        <v>51.32</v>
      </c>
      <c r="DB7" s="38">
        <v>53.19</v>
      </c>
      <c r="DC7" s="38">
        <v>70.59</v>
      </c>
      <c r="DD7" s="38">
        <v>69.67</v>
      </c>
      <c r="DE7" s="38">
        <v>66.3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0.02</v>
      </c>
      <c r="EL7" s="38">
        <v>0.03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吉永安史</cp:lastModifiedBy>
  <cp:lastPrinted>2020-02-05T02:29:39Z</cp:lastPrinted>
  <dcterms:created xsi:type="dcterms:W3CDTF">2019-12-05T05:24:22Z</dcterms:created>
  <dcterms:modified xsi:type="dcterms:W3CDTF">2020-02-05T02:44:17Z</dcterms:modified>
  <cp:category/>
</cp:coreProperties>
</file>