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takaesu\Desktop\経営比較\回答提出\"/>
    </mc:Choice>
  </mc:AlternateContent>
  <workbookProtection workbookAlgorithmName="SHA-512" workbookHashValue="B3XfBQbrvE/l3VSVsuwNm0e64vL1Dt8YpMRLoZmT+rZrOkKBIAoYo+agsE3vyNV5JfP0VS5meC225MgA+Lc92g==" workbookSaltValue="RMo3AjOahb3rZeU9+0U3EQ==" workbookSpinCount="100000" lockStructure="1"/>
  <bookViews>
    <workbookView xWindow="0" yWindow="0" windowWidth="20490" windowHeight="74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<sst xmlns="http://schemas.openxmlformats.org/spreadsheetml/2006/main" count="220" uniqueCount="108">
  <si>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</si>
  <si>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</si>
  <si>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</si>
  <si>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</si>
  <si>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</si>
  <si>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</si>
  <si>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</si>
  <si>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</si>
  <si>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</si>
  <si>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</si>
  <si>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</si>
  <si>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</si>
  <si>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</si>
  <si>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</si>
  <si>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</si>
  <si>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</si>
  <si>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</si>
  <si>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</si>
  <si>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</si>
  <si>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</si>
  <si>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</si>
  <si>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</si>
  <si>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</si>
  <si>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</si>
  <si>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</si>
  <si>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</si>
  <si>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</si>
  <si>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</si>
  <si>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</si>
  <si>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</si>
  <si>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</si>
  <si>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</si>
  <si>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</si>
  <si>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</si>
  <si>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</si>
  <si>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</si>
  <si>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</si>
  <si>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</si>
  <si>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</si>
  <si>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</si>
  <si>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</si>
  <si>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</si>
  <si>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</si>
  <si>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</si>
  <si>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</si>
  <si>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</si>
  <si>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</si>
  <si>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</si>
  <si>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</si>
  <si>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</si>
  <si>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</si>
  <si>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</si>
  <si>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</si>
  <si>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</si>
  <si>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</si>
  <si>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</si>
  <si>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</si>
  <si>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</si>
  <si>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</si>
  <si>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</si>
  <si>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</si>
  <si>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</si>
  <si>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</si>
  <si>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</si>
  <si>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</si>
  <si>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</si>
  <si>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</si>
  <si>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</si>
  <si>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</si>
  <si>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</si>
  <si>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</si>
  <si>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</si>
  <si>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</si>
  <si>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</si>
  <si>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</si>
  <si>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</si>
  <si>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</si>
  <si>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</si>
  <si>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</si>
  <si>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</si>
  <si>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</si>
  <si>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</si>
  <si>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</si>
  <si>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</si>
  <si>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</si>
  <si>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</si>
  <si>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</si>
  <si>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</si>
  <si>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</si>
  <si>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</si>
  <si>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</si>
  <si>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</si>
  <si>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</si>
  <si>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</si>
  <si>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</si>
  <si>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</si>
  <si>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</si>
  <si>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</si>
  <si>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</si>
  <si>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</si>
  <si>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</si>
  <si>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</si>
  <si>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</si>
  <si>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</si>
  <si>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</si>
  <si>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①有形固定資産減価償却費率は、有形固定資産の老朽化度合いを表します。数値が高い場合は、法定耐用年数を経過した管路を多く保有していることになり、全国平均及び類似団体より高い状況にあります。
　②管路経年化率は、法定耐用年数を超えた管路延長の割合を表しています。前年度に比べ法定耐用年数を超えた管の割合が増加したことになります。
　③管路更新率は、当該年度に更新した管路延長の割合を表す指標で管路の更新ペースや状況を表しており、全国平均及び類似団体平均値に比べ低い結果となっています。</t>
    <phoneticPr fontId="4"/>
  </si>
  <si>
    <t>経営比較分析の結果、本町の水道事業経営は概ね良好な状態にあると判断できます。しかし、人口減少や給水量の減少で収益は上がらず、依然経営は厳しいという現状です。取水施設から給水施設までの施設の老朽化による更新や施設維持に係る費用が今後ますます必要となります。施設更新等の実地計画や財源確保に対する早期の取組が必要と考えます。</t>
    <phoneticPr fontId="4"/>
  </si>
  <si>
    <t xml:space="preserve">① 収益と費用の比率を表す。前年比2.32ポイント増加しており、収支のバランスはとれている。
② 恒常的な欠損金の有無を表す。過去５年間0％であり、経営の健全性は引続き確保されている。
③ １年以内に支払うべき債務に対する支払い能力を表す。当該値が示しているように、他の類似団体並みで良好であります。
④ 企業債残高の規模を表す。新規の借り入れもなく順調に償還を進めている。
⑤ 料金水準等が適切であるかがわかる。一般会計からの繰入もないため健全な料金水準と判断できる。
⑥ 収益にあがった水量１㎥あたりどれだけの費用がかかているのかを表す。自己水源を使用しているため類似団体と比べ低くなっている。
⑦ 施設の規模が適正であるか、また効率的か等が判断できる。全国平均を上回っており適正に運用していると言える。
⑧ 購入又は浄水し配水している水道水が、収益に反映されている割合を表す。本年度より監視システムを導入したことで正確な水量が得られるようになった。その結果類似団体を上回っており良好な数値であります。
</t>
    <rPh sb="25" eb="27">
      <t>ゾウカ</t>
    </rPh>
    <rPh sb="133" eb="134">
      <t>タ</t>
    </rPh>
    <rPh sb="135" eb="137">
      <t>ルイジ</t>
    </rPh>
    <rPh sb="137" eb="139">
      <t>ダンタイ</t>
    </rPh>
    <rPh sb="139" eb="140">
      <t>ナ</t>
    </rPh>
    <rPh sb="391" eb="394">
      <t>ホンネンド</t>
    </rPh>
    <rPh sb="396" eb="398">
      <t>カンシ</t>
    </rPh>
    <rPh sb="403" eb="405">
      <t>ドウニュウ</t>
    </rPh>
    <rPh sb="410" eb="412">
      <t>セイカク</t>
    </rPh>
    <rPh sb="413" eb="415">
      <t>スイリョウ</t>
    </rPh>
    <rPh sb="416" eb="417">
      <t>エ</t>
    </rPh>
    <rPh sb="429" eb="431">
      <t>ケッカ</t>
    </rPh>
    <rPh sb="431" eb="433">
      <t>ルイジ</t>
    </rPh>
    <rPh sb="433" eb="435">
      <t>ダンタイ</t>
    </rPh>
    <rPh sb="436" eb="438">
      <t>ウワマワ</t>
    </rPh>
    <rPh sb="442" eb="444">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</si>
</sst>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67-4C54-B2F0-C3135510DA7F}"/>
            </c:ext>
          </c:extLst>
        </c:ser>
        <c:dLbls>
          <c:showLegendKey val="0"/>
          <c:showVal val="0"/>
          <c:showCatName val="0"/>
          <c:showSerName val="0"/>
          <c:showPercent val="0"/>
          <c:showBubbleSize val="0"/>
        </c:dLbls>
        <c:gapWidth val="150"/>
        <c:axId val="562526352"/>
        <c:axId val="56252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9467-4C54-B2F0-C3135510DA7F}"/>
            </c:ext>
          </c:extLst>
        </c:ser>
        <c:dLbls>
          <c:showLegendKey val="0"/>
          <c:showVal val="0"/>
          <c:showCatName val="0"/>
          <c:showSerName val="0"/>
          <c:showPercent val="0"/>
          <c:showBubbleSize val="0"/>
        </c:dLbls>
        <c:marker val="1"/>
        <c:smooth val="0"/>
        <c:axId val="562526352"/>
        <c:axId val="562526744"/>
      </c:lineChart>
      <c:dateAx>
        <c:axId val="562526352"/>
        <c:scaling>
          <c:orientation val="minMax"/>
        </c:scaling>
        <c:delete val="1"/>
        <c:axPos val="b"/>
        <c:numFmt formatCode="ge" sourceLinked="1"/>
        <c:majorTickMark val="none"/>
        <c:minorTickMark val="none"/>
        <c:tickLblPos val="none"/>
        <c:crossAx val="562526744"/>
        <c:crosses val="autoZero"/>
        <c:auto val="1"/>
        <c:lblOffset val="100"/>
        <c:baseTimeUnit val="years"/>
      </c:dateAx>
      <c:valAx>
        <c:axId val="562526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52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57.14</c:v>
                </c:pt>
                <c:pt idx="1">
                  <c:v>56.45</c:v>
                </c:pt>
                <c:pt idx="2">
                  <c:v>56.77</c:v>
                </c:pt>
                <c:pt idx="3">
                  <c:v>55.7</c:v>
                </c:pt>
                <c:pt idx="4">
                  <c:v>61.93</c:v>
                </c:pt>
              </c:numCache>
            </c:numRef>
          </c:val>
          <c:extLst xmlns:c16r2="http://schemas.microsoft.com/office/drawing/2015/06/chart">
            <c:ext xmlns:c16="http://schemas.microsoft.com/office/drawing/2014/chart" uri="{C3380CC4-5D6E-409C-BE32-E72D297353CC}">
              <c16:uniqueId val="{00000000-F736-4D64-8FBB-F49811469E0F}"/>
            </c:ext>
          </c:extLst>
        </c:ser>
        <c:dLbls>
          <c:showLegendKey val="0"/>
          <c:showVal val="0"/>
          <c:showCatName val="0"/>
          <c:showSerName val="0"/>
          <c:showPercent val="0"/>
          <c:showBubbleSize val="0"/>
        </c:dLbls>
        <c:gapWidth val="150"/>
        <c:axId val="491047088"/>
        <c:axId val="49104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F736-4D64-8FBB-F49811469E0F}"/>
            </c:ext>
          </c:extLst>
        </c:ser>
        <c:dLbls>
          <c:showLegendKey val="0"/>
          <c:showVal val="0"/>
          <c:showCatName val="0"/>
          <c:showSerName val="0"/>
          <c:showPercent val="0"/>
          <c:showBubbleSize val="0"/>
        </c:dLbls>
        <c:marker val="1"/>
        <c:smooth val="0"/>
        <c:axId val="491047088"/>
        <c:axId val="491047480"/>
      </c:lineChart>
      <c:dateAx>
        <c:axId val="491047088"/>
        <c:scaling>
          <c:orientation val="minMax"/>
        </c:scaling>
        <c:delete val="1"/>
        <c:axPos val="b"/>
        <c:numFmt formatCode="ge" sourceLinked="1"/>
        <c:majorTickMark val="none"/>
        <c:minorTickMark val="none"/>
        <c:tickLblPos val="none"/>
        <c:crossAx val="491047480"/>
        <c:crosses val="autoZero"/>
        <c:auto val="1"/>
        <c:lblOffset val="100"/>
        <c:baseTimeUnit val="years"/>
      </c:dateAx>
      <c:valAx>
        <c:axId val="49104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4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92.82</c:v>
                </c:pt>
                <c:pt idx="1">
                  <c:v>92.84</c:v>
                </c:pt>
                <c:pt idx="2">
                  <c:v>92.77</c:v>
                </c:pt>
                <c:pt idx="3">
                  <c:v>93.15</c:v>
                </c:pt>
                <c:pt idx="4">
                  <c:v>81.64</c:v>
                </c:pt>
              </c:numCache>
            </c:numRef>
          </c:val>
          <c:extLst xmlns:c16r2="http://schemas.microsoft.com/office/drawing/2015/06/chart">
            <c:ext xmlns:c16="http://schemas.microsoft.com/office/drawing/2014/chart" uri="{C3380CC4-5D6E-409C-BE32-E72D297353CC}">
              <c16:uniqueId val="{00000000-6AB7-4D6B-9BFD-44BE315E6D89}"/>
            </c:ext>
          </c:extLst>
        </c:ser>
        <c:dLbls>
          <c:showLegendKey val="0"/>
          <c:showVal val="0"/>
          <c:showCatName val="0"/>
          <c:showSerName val="0"/>
          <c:showPercent val="0"/>
          <c:showBubbleSize val="0"/>
        </c:dLbls>
        <c:gapWidth val="150"/>
        <c:axId val="491048656"/>
        <c:axId val="49104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6AB7-4D6B-9BFD-44BE315E6D89}"/>
            </c:ext>
          </c:extLst>
        </c:ser>
        <c:dLbls>
          <c:showLegendKey val="0"/>
          <c:showVal val="0"/>
          <c:showCatName val="0"/>
          <c:showSerName val="0"/>
          <c:showPercent val="0"/>
          <c:showBubbleSize val="0"/>
        </c:dLbls>
        <c:marker val="1"/>
        <c:smooth val="0"/>
        <c:axId val="491048656"/>
        <c:axId val="491049048"/>
      </c:lineChart>
      <c:dateAx>
        <c:axId val="491048656"/>
        <c:scaling>
          <c:orientation val="minMax"/>
        </c:scaling>
        <c:delete val="1"/>
        <c:axPos val="b"/>
        <c:numFmt formatCode="ge" sourceLinked="1"/>
        <c:majorTickMark val="none"/>
        <c:minorTickMark val="none"/>
        <c:tickLblPos val="none"/>
        <c:crossAx val="491049048"/>
        <c:crosses val="autoZero"/>
        <c:auto val="1"/>
        <c:lblOffset val="100"/>
        <c:baseTimeUnit val="years"/>
      </c:dateAx>
      <c:valAx>
        <c:axId val="49104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4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113.17</c:v>
                </c:pt>
                <c:pt idx="1">
                  <c:v>117.68</c:v>
                </c:pt>
                <c:pt idx="2">
                  <c:v>123.19</c:v>
                </c:pt>
                <c:pt idx="3">
                  <c:v>117.39</c:v>
                </c:pt>
                <c:pt idx="4">
                  <c:v>119.71</c:v>
                </c:pt>
              </c:numCache>
            </c:numRef>
          </c:val>
          <c:extLst xmlns:c16r2="http://schemas.microsoft.com/office/drawing/2015/06/chart">
            <c:ext xmlns:c16="http://schemas.microsoft.com/office/drawing/2014/chart" uri="{C3380CC4-5D6E-409C-BE32-E72D297353CC}">
              <c16:uniqueId val="{00000000-7C36-4DDB-8117-F4F62D0FA3CC}"/>
            </c:ext>
          </c:extLst>
        </c:ser>
        <c:dLbls>
          <c:showLegendKey val="0"/>
          <c:showVal val="0"/>
          <c:showCatName val="0"/>
          <c:showSerName val="0"/>
          <c:showPercent val="0"/>
          <c:showBubbleSize val="0"/>
        </c:dLbls>
        <c:gapWidth val="150"/>
        <c:axId val="562527920"/>
        <c:axId val="56252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7C36-4DDB-8117-F4F62D0FA3CC}"/>
            </c:ext>
          </c:extLst>
        </c:ser>
        <c:dLbls>
          <c:showLegendKey val="0"/>
          <c:showVal val="0"/>
          <c:showCatName val="0"/>
          <c:showSerName val="0"/>
          <c:showPercent val="0"/>
          <c:showBubbleSize val="0"/>
        </c:dLbls>
        <c:marker val="1"/>
        <c:smooth val="0"/>
        <c:axId val="562527920"/>
        <c:axId val="562528312"/>
      </c:lineChart>
      <c:dateAx>
        <c:axId val="562527920"/>
        <c:scaling>
          <c:orientation val="minMax"/>
        </c:scaling>
        <c:delete val="1"/>
        <c:axPos val="b"/>
        <c:numFmt formatCode="ge" sourceLinked="1"/>
        <c:majorTickMark val="none"/>
        <c:minorTickMark val="none"/>
        <c:tickLblPos val="none"/>
        <c:crossAx val="562528312"/>
        <c:crosses val="autoZero"/>
        <c:auto val="1"/>
        <c:lblOffset val="100"/>
        <c:baseTimeUnit val="years"/>
      </c:dateAx>
      <c:valAx>
        <c:axId val="562528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252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67.38</c:v>
                </c:pt>
                <c:pt idx="1">
                  <c:v>68.849999999999994</c:v>
                </c:pt>
                <c:pt idx="2">
                  <c:v>70.16</c:v>
                </c:pt>
                <c:pt idx="3">
                  <c:v>70.88</c:v>
                </c:pt>
                <c:pt idx="4">
                  <c:v>72.180000000000007</c:v>
                </c:pt>
              </c:numCache>
            </c:numRef>
          </c:val>
          <c:extLst xmlns:c16r2="http://schemas.microsoft.com/office/drawing/2015/06/chart">
            <c:ext xmlns:c16="http://schemas.microsoft.com/office/drawing/2014/chart" uri="{C3380CC4-5D6E-409C-BE32-E72D297353CC}">
              <c16:uniqueId val="{00000000-3F7B-4065-825B-7040093FED3A}"/>
            </c:ext>
          </c:extLst>
        </c:ser>
        <c:dLbls>
          <c:showLegendKey val="0"/>
          <c:showVal val="0"/>
          <c:showCatName val="0"/>
          <c:showSerName val="0"/>
          <c:showPercent val="0"/>
          <c:showBubbleSize val="0"/>
        </c:dLbls>
        <c:gapWidth val="150"/>
        <c:axId val="562529488"/>
        <c:axId val="56252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3F7B-4065-825B-7040093FED3A}"/>
            </c:ext>
          </c:extLst>
        </c:ser>
        <c:dLbls>
          <c:showLegendKey val="0"/>
          <c:showVal val="0"/>
          <c:showCatName val="0"/>
          <c:showSerName val="0"/>
          <c:showPercent val="0"/>
          <c:showBubbleSize val="0"/>
        </c:dLbls>
        <c:marker val="1"/>
        <c:smooth val="0"/>
        <c:axId val="562529488"/>
        <c:axId val="562529880"/>
      </c:lineChart>
      <c:dateAx>
        <c:axId val="562529488"/>
        <c:scaling>
          <c:orientation val="minMax"/>
        </c:scaling>
        <c:delete val="1"/>
        <c:axPos val="b"/>
        <c:numFmt formatCode="ge" sourceLinked="1"/>
        <c:majorTickMark val="none"/>
        <c:minorTickMark val="none"/>
        <c:tickLblPos val="none"/>
        <c:crossAx val="562529880"/>
        <c:crosses val="autoZero"/>
        <c:auto val="1"/>
        <c:lblOffset val="100"/>
        <c:baseTimeUnit val="years"/>
      </c:dateAx>
      <c:valAx>
        <c:axId val="56252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5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53.42</c:v>
                </c:pt>
                <c:pt idx="1">
                  <c:v>53.42</c:v>
                </c:pt>
                <c:pt idx="2">
                  <c:v>55.5</c:v>
                </c:pt>
                <c:pt idx="3">
                  <c:v>55.5</c:v>
                </c:pt>
                <c:pt idx="4">
                  <c:v>58.05</c:v>
                </c:pt>
              </c:numCache>
            </c:numRef>
          </c:val>
          <c:extLst xmlns:c16r2="http://schemas.microsoft.com/office/drawing/2015/06/chart">
            <c:ext xmlns:c16="http://schemas.microsoft.com/office/drawing/2014/chart" uri="{C3380CC4-5D6E-409C-BE32-E72D297353CC}">
              <c16:uniqueId val="{00000000-F851-4CF6-AE1B-DA35E1496A6F}"/>
            </c:ext>
          </c:extLst>
        </c:ser>
        <c:dLbls>
          <c:showLegendKey val="0"/>
          <c:showVal val="0"/>
          <c:showCatName val="0"/>
          <c:showSerName val="0"/>
          <c:showPercent val="0"/>
          <c:showBubbleSize val="0"/>
        </c:dLbls>
        <c:gapWidth val="150"/>
        <c:axId val="562531056"/>
        <c:axId val="56253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F851-4CF6-AE1B-DA35E1496A6F}"/>
            </c:ext>
          </c:extLst>
        </c:ser>
        <c:dLbls>
          <c:showLegendKey val="0"/>
          <c:showVal val="0"/>
          <c:showCatName val="0"/>
          <c:showSerName val="0"/>
          <c:showPercent val="0"/>
          <c:showBubbleSize val="0"/>
        </c:dLbls>
        <c:marker val="1"/>
        <c:smooth val="0"/>
        <c:axId val="562531056"/>
        <c:axId val="562531448"/>
      </c:lineChart>
      <c:dateAx>
        <c:axId val="562531056"/>
        <c:scaling>
          <c:orientation val="minMax"/>
        </c:scaling>
        <c:delete val="1"/>
        <c:axPos val="b"/>
        <c:numFmt formatCode="ge" sourceLinked="1"/>
        <c:majorTickMark val="none"/>
        <c:minorTickMark val="none"/>
        <c:tickLblPos val="none"/>
        <c:crossAx val="562531448"/>
        <c:crosses val="autoZero"/>
        <c:auto val="1"/>
        <c:lblOffset val="100"/>
        <c:baseTimeUnit val="years"/>
      </c:dateAx>
      <c:valAx>
        <c:axId val="56253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53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C2-4D05-83AB-5C4234986B26}"/>
            </c:ext>
          </c:extLst>
        </c:ser>
        <c:dLbls>
          <c:showLegendKey val="0"/>
          <c:showVal val="0"/>
          <c:showCatName val="0"/>
          <c:showSerName val="0"/>
          <c:showPercent val="0"/>
          <c:showBubbleSize val="0"/>
        </c:dLbls>
        <c:gapWidth val="150"/>
        <c:axId val="562532624"/>
        <c:axId val="56253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B7C2-4D05-83AB-5C4234986B26}"/>
            </c:ext>
          </c:extLst>
        </c:ser>
        <c:dLbls>
          <c:showLegendKey val="0"/>
          <c:showVal val="0"/>
          <c:showCatName val="0"/>
          <c:showSerName val="0"/>
          <c:showPercent val="0"/>
          <c:showBubbleSize val="0"/>
        </c:dLbls>
        <c:marker val="1"/>
        <c:smooth val="0"/>
        <c:axId val="562532624"/>
        <c:axId val="562533016"/>
      </c:lineChart>
      <c:dateAx>
        <c:axId val="562532624"/>
        <c:scaling>
          <c:orientation val="minMax"/>
        </c:scaling>
        <c:delete val="1"/>
        <c:axPos val="b"/>
        <c:numFmt formatCode="ge" sourceLinked="1"/>
        <c:majorTickMark val="none"/>
        <c:minorTickMark val="none"/>
        <c:tickLblPos val="none"/>
        <c:crossAx val="562533016"/>
        <c:crosses val="autoZero"/>
        <c:auto val="1"/>
        <c:lblOffset val="100"/>
        <c:baseTimeUnit val="years"/>
      </c:dateAx>
      <c:valAx>
        <c:axId val="562533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253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437.83</c:v>
                </c:pt>
                <c:pt idx="1">
                  <c:v>379.31</c:v>
                </c:pt>
                <c:pt idx="2">
                  <c:v>442.68</c:v>
                </c:pt>
                <c:pt idx="3">
                  <c:v>307.7</c:v>
                </c:pt>
                <c:pt idx="4">
                  <c:v>443.61</c:v>
                </c:pt>
              </c:numCache>
            </c:numRef>
          </c:val>
          <c:extLst xmlns:c16r2="http://schemas.microsoft.com/office/drawing/2015/06/chart">
            <c:ext xmlns:c16="http://schemas.microsoft.com/office/drawing/2014/chart" uri="{C3380CC4-5D6E-409C-BE32-E72D297353CC}">
              <c16:uniqueId val="{00000000-A20F-4D1C-BF7A-33F28FD6FA01}"/>
            </c:ext>
          </c:extLst>
        </c:ser>
        <c:dLbls>
          <c:showLegendKey val="0"/>
          <c:showVal val="0"/>
          <c:showCatName val="0"/>
          <c:showSerName val="0"/>
          <c:showPercent val="0"/>
          <c:showBubbleSize val="0"/>
        </c:dLbls>
        <c:gapWidth val="150"/>
        <c:axId val="491040816"/>
        <c:axId val="49104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A20F-4D1C-BF7A-33F28FD6FA01}"/>
            </c:ext>
          </c:extLst>
        </c:ser>
        <c:dLbls>
          <c:showLegendKey val="0"/>
          <c:showVal val="0"/>
          <c:showCatName val="0"/>
          <c:showSerName val="0"/>
          <c:showPercent val="0"/>
          <c:showBubbleSize val="0"/>
        </c:dLbls>
        <c:marker val="1"/>
        <c:smooth val="0"/>
        <c:axId val="491040816"/>
        <c:axId val="491041208"/>
      </c:lineChart>
      <c:dateAx>
        <c:axId val="491040816"/>
        <c:scaling>
          <c:orientation val="minMax"/>
        </c:scaling>
        <c:delete val="1"/>
        <c:axPos val="b"/>
        <c:numFmt formatCode="ge" sourceLinked="1"/>
        <c:majorTickMark val="none"/>
        <c:minorTickMark val="none"/>
        <c:tickLblPos val="none"/>
        <c:crossAx val="491041208"/>
        <c:crosses val="autoZero"/>
        <c:auto val="1"/>
        <c:lblOffset val="100"/>
        <c:baseTimeUnit val="years"/>
      </c:dateAx>
      <c:valAx>
        <c:axId val="491041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04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326.58999999999997</c:v>
                </c:pt>
                <c:pt idx="1">
                  <c:v>303.29000000000002</c:v>
                </c:pt>
                <c:pt idx="2">
                  <c:v>272.95</c:v>
                </c:pt>
                <c:pt idx="3">
                  <c:v>249.79</c:v>
                </c:pt>
                <c:pt idx="4">
                  <c:v>226.04</c:v>
                </c:pt>
              </c:numCache>
            </c:numRef>
          </c:val>
          <c:extLst xmlns:c16r2="http://schemas.microsoft.com/office/drawing/2015/06/chart">
            <c:ext xmlns:c16="http://schemas.microsoft.com/office/drawing/2014/chart" uri="{C3380CC4-5D6E-409C-BE32-E72D297353CC}">
              <c16:uniqueId val="{00000000-3D5C-4EB8-B76B-311BC18BF96E}"/>
            </c:ext>
          </c:extLst>
        </c:ser>
        <c:dLbls>
          <c:showLegendKey val="0"/>
          <c:showVal val="0"/>
          <c:showCatName val="0"/>
          <c:showSerName val="0"/>
          <c:showPercent val="0"/>
          <c:showBubbleSize val="0"/>
        </c:dLbls>
        <c:gapWidth val="150"/>
        <c:axId val="491042384"/>
        <c:axId val="49104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3D5C-4EB8-B76B-311BC18BF96E}"/>
            </c:ext>
          </c:extLst>
        </c:ser>
        <c:dLbls>
          <c:showLegendKey val="0"/>
          <c:showVal val="0"/>
          <c:showCatName val="0"/>
          <c:showSerName val="0"/>
          <c:showPercent val="0"/>
          <c:showBubbleSize val="0"/>
        </c:dLbls>
        <c:marker val="1"/>
        <c:smooth val="0"/>
        <c:axId val="491042384"/>
        <c:axId val="491042776"/>
      </c:lineChart>
      <c:dateAx>
        <c:axId val="491042384"/>
        <c:scaling>
          <c:orientation val="minMax"/>
        </c:scaling>
        <c:delete val="1"/>
        <c:axPos val="b"/>
        <c:numFmt formatCode="ge" sourceLinked="1"/>
        <c:majorTickMark val="none"/>
        <c:minorTickMark val="none"/>
        <c:tickLblPos val="none"/>
        <c:crossAx val="491042776"/>
        <c:crosses val="autoZero"/>
        <c:auto val="1"/>
        <c:lblOffset val="100"/>
        <c:baseTimeUnit val="years"/>
      </c:dateAx>
      <c:valAx>
        <c:axId val="491042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04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114.39</c:v>
                </c:pt>
                <c:pt idx="1">
                  <c:v>119.76</c:v>
                </c:pt>
                <c:pt idx="2">
                  <c:v>124.48</c:v>
                </c:pt>
                <c:pt idx="3">
                  <c:v>117.12</c:v>
                </c:pt>
                <c:pt idx="4">
                  <c:v>117.15</c:v>
                </c:pt>
              </c:numCache>
            </c:numRef>
          </c:val>
          <c:extLst xmlns:c16r2="http://schemas.microsoft.com/office/drawing/2015/06/chart">
            <c:ext xmlns:c16="http://schemas.microsoft.com/office/drawing/2014/chart" uri="{C3380CC4-5D6E-409C-BE32-E72D297353CC}">
              <c16:uniqueId val="{00000000-8E16-43D5-BC7A-45AA3FA4EA32}"/>
            </c:ext>
          </c:extLst>
        </c:ser>
        <c:dLbls>
          <c:showLegendKey val="0"/>
          <c:showVal val="0"/>
          <c:showCatName val="0"/>
          <c:showSerName val="0"/>
          <c:showPercent val="0"/>
          <c:showBubbleSize val="0"/>
        </c:dLbls>
        <c:gapWidth val="150"/>
        <c:axId val="491043952"/>
        <c:axId val="49104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8E16-43D5-BC7A-45AA3FA4EA32}"/>
            </c:ext>
          </c:extLst>
        </c:ser>
        <c:dLbls>
          <c:showLegendKey val="0"/>
          <c:showVal val="0"/>
          <c:showCatName val="0"/>
          <c:showSerName val="0"/>
          <c:showPercent val="0"/>
          <c:showBubbleSize val="0"/>
        </c:dLbls>
        <c:marker val="1"/>
        <c:smooth val="0"/>
        <c:axId val="491043952"/>
        <c:axId val="491044344"/>
      </c:lineChart>
      <c:dateAx>
        <c:axId val="491043952"/>
        <c:scaling>
          <c:orientation val="minMax"/>
        </c:scaling>
        <c:delete val="1"/>
        <c:axPos val="b"/>
        <c:numFmt formatCode="ge" sourceLinked="1"/>
        <c:majorTickMark val="none"/>
        <c:minorTickMark val="none"/>
        <c:tickLblPos val="none"/>
        <c:crossAx val="491044344"/>
        <c:crosses val="autoZero"/>
        <c:auto val="1"/>
        <c:lblOffset val="100"/>
        <c:baseTimeUnit val="years"/>
      </c:dateAx>
      <c:valAx>
        <c:axId val="49104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4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174.58</c:v>
                </c:pt>
                <c:pt idx="1">
                  <c:v>166.36</c:v>
                </c:pt>
                <c:pt idx="2">
                  <c:v>160.83000000000001</c:v>
                </c:pt>
                <c:pt idx="3">
                  <c:v>170.44</c:v>
                </c:pt>
                <c:pt idx="4">
                  <c:v>170.55</c:v>
                </c:pt>
              </c:numCache>
            </c:numRef>
          </c:val>
          <c:extLst xmlns:c16r2="http://schemas.microsoft.com/office/drawing/2015/06/chart">
            <c:ext xmlns:c16="http://schemas.microsoft.com/office/drawing/2014/chart" uri="{C3380CC4-5D6E-409C-BE32-E72D297353CC}">
              <c16:uniqueId val="{00000000-5141-4D74-AACC-7E15C68D6C06}"/>
            </c:ext>
          </c:extLst>
        </c:ser>
        <c:dLbls>
          <c:showLegendKey val="0"/>
          <c:showVal val="0"/>
          <c:showCatName val="0"/>
          <c:showSerName val="0"/>
          <c:showPercent val="0"/>
          <c:showBubbleSize val="0"/>
        </c:dLbls>
        <c:gapWidth val="150"/>
        <c:axId val="491045520"/>
        <c:axId val="49104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5141-4D74-AACC-7E15C68D6C06}"/>
            </c:ext>
          </c:extLst>
        </c:ser>
        <c:dLbls>
          <c:showLegendKey val="0"/>
          <c:showVal val="0"/>
          <c:showCatName val="0"/>
          <c:showSerName val="0"/>
          <c:showPercent val="0"/>
          <c:showBubbleSize val="0"/>
        </c:dLbls>
        <c:marker val="1"/>
        <c:smooth val="0"/>
        <c:axId val="491045520"/>
        <c:axId val="491045912"/>
      </c:lineChart>
      <c:dateAx>
        <c:axId val="491045520"/>
        <c:scaling>
          <c:orientation val="minMax"/>
        </c:scaling>
        <c:delete val="1"/>
        <c:axPos val="b"/>
        <c:numFmt formatCode="ge" sourceLinked="1"/>
        <c:majorTickMark val="none"/>
        <c:minorTickMark val="none"/>
        <c:tickLblPos val="none"/>
        <c:crossAx val="491045912"/>
        <c:crosses val="autoZero"/>
        <c:auto val="1"/>
        <c:lblOffset val="100"/>
        <c:baseTimeUnit val="years"/>
      </c:dateAx>
      <c:valAx>
        <c:axId val="49104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04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久米島町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自治体職員</v>
      </c>
      <c r="AE8" s="82"/>
      <c r="AF8" s="82"/>
      <c r="AG8" s="82"/>
      <c r="AH8" s="82"/>
      <c r="AI8" s="82"/>
      <c r="AJ8" s="82"/>
      <c r="AK8" s="4"/>
      <c r="AL8" s="70">
        <f>データ!$R$6</f>
        <v>7873</v>
      </c>
      <c r="AM8" s="70"/>
      <c r="AN8" s="70"/>
      <c r="AO8" s="70"/>
      <c r="AP8" s="70"/>
      <c r="AQ8" s="70"/>
      <c r="AR8" s="70"/>
      <c r="AS8" s="70"/>
      <c r="AT8" s="66">
        <f>データ!$S$6</f>
        <v>63.65</v>
      </c>
      <c r="AU8" s="67"/>
      <c r="AV8" s="67"/>
      <c r="AW8" s="67"/>
      <c r="AX8" s="67"/>
      <c r="AY8" s="67"/>
      <c r="AZ8" s="67"/>
      <c r="BA8" s="67"/>
      <c r="BB8" s="69">
        <f>データ!$T$6</f>
        <v>123.69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71</v>
      </c>
      <c r="J10" s="67"/>
      <c r="K10" s="67"/>
      <c r="L10" s="67"/>
      <c r="M10" s="67"/>
      <c r="N10" s="67"/>
      <c r="O10" s="68"/>
      <c r="P10" s="69">
        <f>データ!$P$6</f>
        <v>99.42</v>
      </c>
      <c r="Q10" s="69"/>
      <c r="R10" s="69"/>
      <c r="S10" s="69"/>
      <c r="T10" s="69"/>
      <c r="U10" s="69"/>
      <c r="V10" s="69"/>
      <c r="W10" s="70">
        <f>データ!$Q$6</f>
        <v>3218</v>
      </c>
      <c r="X10" s="70"/>
      <c r="Y10" s="70"/>
      <c r="Z10" s="70"/>
      <c r="AA10" s="70"/>
      <c r="AB10" s="70"/>
      <c r="AC10" s="70"/>
      <c r="AD10" s="2"/>
      <c r="AE10" s="2"/>
      <c r="AF10" s="2"/>
      <c r="AG10" s="2"/>
      <c r="AH10" s="4"/>
      <c r="AI10" s="4"/>
      <c r="AJ10" s="4"/>
      <c r="AK10" s="4"/>
      <c r="AL10" s="70">
        <f>データ!$U$6</f>
        <v>7698</v>
      </c>
      <c r="AM10" s="70"/>
      <c r="AN10" s="70"/>
      <c r="AO10" s="70"/>
      <c r="AP10" s="70"/>
      <c r="AQ10" s="70"/>
      <c r="AR10" s="70"/>
      <c r="AS10" s="70"/>
      <c r="AT10" s="66">
        <f>データ!$V$6</f>
        <v>13.21</v>
      </c>
      <c r="AU10" s="67"/>
      <c r="AV10" s="67"/>
      <c r="AW10" s="67"/>
      <c r="AX10" s="67"/>
      <c r="AY10" s="67"/>
      <c r="AZ10" s="67"/>
      <c r="BA10" s="67"/>
      <c r="BB10" s="69">
        <f>データ!$W$6</f>
        <v>582.74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g6kk69C0zaHFYCejWCGjVxUPczRZWmHZZAtAbHa8w5S8t0x4HknDYeMf6fXcKZ3F275YxRjWrZ1WdMgmcM/aNA==" saltValue="F4Ak2NT4onrHHhN8LiXq4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473618</v>
      </c>
      <c r="D6" s="34">
        <f t="shared" si="3"/>
        <v>46</v>
      </c>
      <c r="E6" s="34">
        <f t="shared" si="3"/>
        <v>1</v>
      </c>
      <c r="F6" s="34">
        <f t="shared" si="3"/>
        <v>0</v>
      </c>
      <c r="G6" s="34">
        <f t="shared" si="3"/>
        <v>1</v>
      </c>
      <c r="H6" s="34" t="str">
        <f t="shared" si="3"/>
        <v>沖縄県　久米島町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71</v>
      </c>
      <c r="P6" s="35">
        <f t="shared" si="3"/>
        <v>99.42</v>
      </c>
      <c r="Q6" s="35">
        <f t="shared" si="3"/>
        <v>3218</v>
      </c>
      <c r="R6" s="35">
        <f t="shared" si="3"/>
        <v>7873</v>
      </c>
      <c r="S6" s="35">
        <f t="shared" si="3"/>
        <v>63.65</v>
      </c>
      <c r="T6" s="35">
        <f t="shared" si="3"/>
        <v>123.69</v>
      </c>
      <c r="U6" s="35">
        <f t="shared" si="3"/>
        <v>7698</v>
      </c>
      <c r="V6" s="35">
        <f t="shared" si="3"/>
        <v>13.21</v>
      </c>
      <c r="W6" s="35">
        <f t="shared" si="3"/>
        <v>582.74</v>
      </c>
      <c r="X6" s="36">
        <f>IF(X7="",NA(),X7)</f>
        <v>113.17</v>
      </c>
      <c r="Y6" s="36">
        <f t="shared" ref="Y6:AG6" si="4">IF(Y7="",NA(),Y7)</f>
        <v>117.68</v>
      </c>
      <c r="Z6" s="36">
        <f t="shared" si="4"/>
        <v>123.19</v>
      </c>
      <c r="AA6" s="36">
        <f t="shared" si="4"/>
        <v>117.39</v>
      </c>
      <c r="AB6" s="36">
        <f t="shared" si="4"/>
        <v>119.71</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437.83</v>
      </c>
      <c r="AU6" s="36">
        <f t="shared" ref="AU6:BC6" si="6">IF(AU7="",NA(),AU7)</f>
        <v>379.31</v>
      </c>
      <c r="AV6" s="36">
        <f t="shared" si="6"/>
        <v>442.68</v>
      </c>
      <c r="AW6" s="36">
        <f t="shared" si="6"/>
        <v>307.7</v>
      </c>
      <c r="AX6" s="36">
        <f t="shared" si="6"/>
        <v>443.61</v>
      </c>
      <c r="AY6" s="36">
        <f t="shared" si="6"/>
        <v>434.72</v>
      </c>
      <c r="AZ6" s="36">
        <f t="shared" si="6"/>
        <v>416.14</v>
      </c>
      <c r="BA6" s="36">
        <f t="shared" si="6"/>
        <v>371.89</v>
      </c>
      <c r="BB6" s="36">
        <f t="shared" si="6"/>
        <v>293.23</v>
      </c>
      <c r="BC6" s="36">
        <f t="shared" si="6"/>
        <v>300.14</v>
      </c>
      <c r="BD6" s="35" t="str">
        <f>IF(BD7="","",IF(BD7="-","【-】","【"&amp;SUBSTITUTE(TEXT(BD7,"#,##0.00"),"-","△")&amp;"】"))</f>
        <v>【261.93】</v>
      </c>
      <c r="BE6" s="36">
        <f>IF(BE7="",NA(),BE7)</f>
        <v>326.58999999999997</v>
      </c>
      <c r="BF6" s="36">
        <f t="shared" ref="BF6:BN6" si="7">IF(BF7="",NA(),BF7)</f>
        <v>303.29000000000002</v>
      </c>
      <c r="BG6" s="36">
        <f t="shared" si="7"/>
        <v>272.95</v>
      </c>
      <c r="BH6" s="36">
        <f t="shared" si="7"/>
        <v>249.79</v>
      </c>
      <c r="BI6" s="36">
        <f t="shared" si="7"/>
        <v>226.04</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114.39</v>
      </c>
      <c r="BQ6" s="36">
        <f t="shared" ref="BQ6:BY6" si="8">IF(BQ7="",NA(),BQ7)</f>
        <v>119.76</v>
      </c>
      <c r="BR6" s="36">
        <f t="shared" si="8"/>
        <v>124.48</v>
      </c>
      <c r="BS6" s="36">
        <f t="shared" si="8"/>
        <v>117.12</v>
      </c>
      <c r="BT6" s="36">
        <f t="shared" si="8"/>
        <v>117.15</v>
      </c>
      <c r="BU6" s="36">
        <f t="shared" si="8"/>
        <v>93.66</v>
      </c>
      <c r="BV6" s="36">
        <f t="shared" si="8"/>
        <v>92.76</v>
      </c>
      <c r="BW6" s="36">
        <f t="shared" si="8"/>
        <v>93.28</v>
      </c>
      <c r="BX6" s="36">
        <f t="shared" si="8"/>
        <v>87.51</v>
      </c>
      <c r="BY6" s="36">
        <f t="shared" si="8"/>
        <v>84.77</v>
      </c>
      <c r="BZ6" s="35" t="str">
        <f>IF(BZ7="","",IF(BZ7="-","【-】","【"&amp;SUBSTITUTE(TEXT(BZ7,"#,##0.00"),"-","△")&amp;"】"))</f>
        <v>【103.91】</v>
      </c>
      <c r="CA6" s="36">
        <f>IF(CA7="",NA(),CA7)</f>
        <v>174.58</v>
      </c>
      <c r="CB6" s="36">
        <f t="shared" ref="CB6:CJ6" si="9">IF(CB7="",NA(),CB7)</f>
        <v>166.36</v>
      </c>
      <c r="CC6" s="36">
        <f t="shared" si="9"/>
        <v>160.83000000000001</v>
      </c>
      <c r="CD6" s="36">
        <f t="shared" si="9"/>
        <v>170.44</v>
      </c>
      <c r="CE6" s="36">
        <f t="shared" si="9"/>
        <v>170.55</v>
      </c>
      <c r="CF6" s="36">
        <f t="shared" si="9"/>
        <v>208.21</v>
      </c>
      <c r="CG6" s="36">
        <f t="shared" si="9"/>
        <v>208.67</v>
      </c>
      <c r="CH6" s="36">
        <f t="shared" si="9"/>
        <v>208.29</v>
      </c>
      <c r="CI6" s="36">
        <f t="shared" si="9"/>
        <v>218.42</v>
      </c>
      <c r="CJ6" s="36">
        <f t="shared" si="9"/>
        <v>227.27</v>
      </c>
      <c r="CK6" s="35" t="str">
        <f>IF(CK7="","",IF(CK7="-","【-】","【"&amp;SUBSTITUTE(TEXT(CK7,"#,##0.00"),"-","△")&amp;"】"))</f>
        <v>【167.11】</v>
      </c>
      <c r="CL6" s="36">
        <f>IF(CL7="",NA(),CL7)</f>
        <v>57.14</v>
      </c>
      <c r="CM6" s="36">
        <f t="shared" ref="CM6:CU6" si="10">IF(CM7="",NA(),CM7)</f>
        <v>56.45</v>
      </c>
      <c r="CN6" s="36">
        <f t="shared" si="10"/>
        <v>56.77</v>
      </c>
      <c r="CO6" s="36">
        <f t="shared" si="10"/>
        <v>55.7</v>
      </c>
      <c r="CP6" s="36">
        <f t="shared" si="10"/>
        <v>61.93</v>
      </c>
      <c r="CQ6" s="36">
        <f t="shared" si="10"/>
        <v>49.22</v>
      </c>
      <c r="CR6" s="36">
        <f t="shared" si="10"/>
        <v>49.08</v>
      </c>
      <c r="CS6" s="36">
        <f t="shared" si="10"/>
        <v>49.32</v>
      </c>
      <c r="CT6" s="36">
        <f t="shared" si="10"/>
        <v>50.24</v>
      </c>
      <c r="CU6" s="36">
        <f t="shared" si="10"/>
        <v>50.29</v>
      </c>
      <c r="CV6" s="35" t="str">
        <f>IF(CV7="","",IF(CV7="-","【-】","【"&amp;SUBSTITUTE(TEXT(CV7,"#,##0.00"),"-","△")&amp;"】"))</f>
        <v>【60.27】</v>
      </c>
      <c r="CW6" s="36">
        <f>IF(CW7="",NA(),CW7)</f>
        <v>92.82</v>
      </c>
      <c r="CX6" s="36">
        <f t="shared" ref="CX6:DF6" si="11">IF(CX7="",NA(),CX7)</f>
        <v>92.84</v>
      </c>
      <c r="CY6" s="36">
        <f t="shared" si="11"/>
        <v>92.77</v>
      </c>
      <c r="CZ6" s="36">
        <f t="shared" si="11"/>
        <v>93.15</v>
      </c>
      <c r="DA6" s="36">
        <f t="shared" si="11"/>
        <v>81.64</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67.38</v>
      </c>
      <c r="DI6" s="36">
        <f t="shared" ref="DI6:DQ6" si="12">IF(DI7="",NA(),DI7)</f>
        <v>68.849999999999994</v>
      </c>
      <c r="DJ6" s="36">
        <f t="shared" si="12"/>
        <v>70.16</v>
      </c>
      <c r="DK6" s="36">
        <f t="shared" si="12"/>
        <v>70.88</v>
      </c>
      <c r="DL6" s="36">
        <f t="shared" si="12"/>
        <v>72.180000000000007</v>
      </c>
      <c r="DM6" s="36">
        <f t="shared" si="12"/>
        <v>46.12</v>
      </c>
      <c r="DN6" s="36">
        <f t="shared" si="12"/>
        <v>47.44</v>
      </c>
      <c r="DO6" s="36">
        <f t="shared" si="12"/>
        <v>48.3</v>
      </c>
      <c r="DP6" s="36">
        <f t="shared" si="12"/>
        <v>45.14</v>
      </c>
      <c r="DQ6" s="36">
        <f t="shared" si="12"/>
        <v>45.85</v>
      </c>
      <c r="DR6" s="35" t="str">
        <f>IF(DR7="","",IF(DR7="-","【-】","【"&amp;SUBSTITUTE(TEXT(DR7,"#,##0.00"),"-","△")&amp;"】"))</f>
        <v>【48.85】</v>
      </c>
      <c r="DS6" s="36">
        <f>IF(DS7="",NA(),DS7)</f>
        <v>53.42</v>
      </c>
      <c r="DT6" s="36">
        <f t="shared" ref="DT6:EB6" si="13">IF(DT7="",NA(),DT7)</f>
        <v>53.42</v>
      </c>
      <c r="DU6" s="36">
        <f t="shared" si="13"/>
        <v>55.5</v>
      </c>
      <c r="DV6" s="36">
        <f t="shared" si="13"/>
        <v>55.5</v>
      </c>
      <c r="DW6" s="36">
        <f t="shared" si="13"/>
        <v>58.05</v>
      </c>
      <c r="DX6" s="36">
        <f t="shared" si="13"/>
        <v>9.86</v>
      </c>
      <c r="DY6" s="36">
        <f t="shared" si="13"/>
        <v>11.16</v>
      </c>
      <c r="DZ6" s="36">
        <f t="shared" si="13"/>
        <v>12.43</v>
      </c>
      <c r="EA6" s="36">
        <f t="shared" si="13"/>
        <v>13.58</v>
      </c>
      <c r="EB6" s="36">
        <f t="shared" si="13"/>
        <v>14.13</v>
      </c>
      <c r="EC6" s="35" t="str">
        <f>IF(EC7="","",IF(EC7="-","【-】","【"&amp;SUBSTITUTE(TEXT(EC7,"#,##0.00"),"-","△")&amp;"】"))</f>
        <v>【17.80】</v>
      </c>
      <c r="ED6" s="35">
        <f>IF(ED7="",NA(),ED7)</f>
        <v>0</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473618</v>
      </c>
      <c r="D7" s="38">
        <v>46</v>
      </c>
      <c r="E7" s="38">
        <v>1</v>
      </c>
      <c r="F7" s="38">
        <v>0</v>
      </c>
      <c r="G7" s="38">
        <v>1</v>
      </c>
      <c r="H7" s="38" t="s">
        <v>93</v>
      </c>
      <c r="I7" s="38" t="s">
        <v>94</v>
      </c>
      <c r="J7" s="38" t="s">
        <v>95</v>
      </c>
      <c r="K7" s="38" t="s">
        <v>96</v>
      </c>
      <c r="L7" s="38" t="s">
        <v>97</v>
      </c>
      <c r="M7" s="38" t="s">
        <v>98</v>
      </c>
      <c r="N7" s="39" t="s">
        <v>99</v>
      </c>
      <c r="O7" s="39">
        <v>71</v>
      </c>
      <c r="P7" s="39">
        <v>99.42</v>
      </c>
      <c r="Q7" s="39">
        <v>3218</v>
      </c>
      <c r="R7" s="39">
        <v>7873</v>
      </c>
      <c r="S7" s="39">
        <v>63.65</v>
      </c>
      <c r="T7" s="39">
        <v>123.69</v>
      </c>
      <c r="U7" s="39">
        <v>7698</v>
      </c>
      <c r="V7" s="39">
        <v>13.21</v>
      </c>
      <c r="W7" s="39">
        <v>582.74</v>
      </c>
      <c r="X7" s="39">
        <v>113.17</v>
      </c>
      <c r="Y7" s="39">
        <v>117.68</v>
      </c>
      <c r="Z7" s="39">
        <v>123.19</v>
      </c>
      <c r="AA7" s="39">
        <v>117.39</v>
      </c>
      <c r="AB7" s="39">
        <v>119.71</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437.83</v>
      </c>
      <c r="AU7" s="39">
        <v>379.31</v>
      </c>
      <c r="AV7" s="39">
        <v>442.68</v>
      </c>
      <c r="AW7" s="39">
        <v>307.7</v>
      </c>
      <c r="AX7" s="39">
        <v>443.61</v>
      </c>
      <c r="AY7" s="39">
        <v>434.72</v>
      </c>
      <c r="AZ7" s="39">
        <v>416.14</v>
      </c>
      <c r="BA7" s="39">
        <v>371.89</v>
      </c>
      <c r="BB7" s="39">
        <v>293.23</v>
      </c>
      <c r="BC7" s="39">
        <v>300.14</v>
      </c>
      <c r="BD7" s="39">
        <v>261.93</v>
      </c>
      <c r="BE7" s="39">
        <v>326.58999999999997</v>
      </c>
      <c r="BF7" s="39">
        <v>303.29000000000002</v>
      </c>
      <c r="BG7" s="39">
        <v>272.95</v>
      </c>
      <c r="BH7" s="39">
        <v>249.79</v>
      </c>
      <c r="BI7" s="39">
        <v>226.04</v>
      </c>
      <c r="BJ7" s="39">
        <v>495.76</v>
      </c>
      <c r="BK7" s="39">
        <v>487.22</v>
      </c>
      <c r="BL7" s="39">
        <v>483.11</v>
      </c>
      <c r="BM7" s="39">
        <v>542.29999999999995</v>
      </c>
      <c r="BN7" s="39">
        <v>566.65</v>
      </c>
      <c r="BO7" s="39">
        <v>270.45999999999998</v>
      </c>
      <c r="BP7" s="39">
        <v>114.39</v>
      </c>
      <c r="BQ7" s="39">
        <v>119.76</v>
      </c>
      <c r="BR7" s="39">
        <v>124.48</v>
      </c>
      <c r="BS7" s="39">
        <v>117.12</v>
      </c>
      <c r="BT7" s="39">
        <v>117.15</v>
      </c>
      <c r="BU7" s="39">
        <v>93.66</v>
      </c>
      <c r="BV7" s="39">
        <v>92.76</v>
      </c>
      <c r="BW7" s="39">
        <v>93.28</v>
      </c>
      <c r="BX7" s="39">
        <v>87.51</v>
      </c>
      <c r="BY7" s="39">
        <v>84.77</v>
      </c>
      <c r="BZ7" s="39">
        <v>103.91</v>
      </c>
      <c r="CA7" s="39">
        <v>174.58</v>
      </c>
      <c r="CB7" s="39">
        <v>166.36</v>
      </c>
      <c r="CC7" s="39">
        <v>160.83000000000001</v>
      </c>
      <c r="CD7" s="39">
        <v>170.44</v>
      </c>
      <c r="CE7" s="39">
        <v>170.55</v>
      </c>
      <c r="CF7" s="39">
        <v>208.21</v>
      </c>
      <c r="CG7" s="39">
        <v>208.67</v>
      </c>
      <c r="CH7" s="39">
        <v>208.29</v>
      </c>
      <c r="CI7" s="39">
        <v>218.42</v>
      </c>
      <c r="CJ7" s="39">
        <v>227.27</v>
      </c>
      <c r="CK7" s="39">
        <v>167.11</v>
      </c>
      <c r="CL7" s="39">
        <v>57.14</v>
      </c>
      <c r="CM7" s="39">
        <v>56.45</v>
      </c>
      <c r="CN7" s="39">
        <v>56.77</v>
      </c>
      <c r="CO7" s="39">
        <v>55.7</v>
      </c>
      <c r="CP7" s="39">
        <v>61.93</v>
      </c>
      <c r="CQ7" s="39">
        <v>49.22</v>
      </c>
      <c r="CR7" s="39">
        <v>49.08</v>
      </c>
      <c r="CS7" s="39">
        <v>49.32</v>
      </c>
      <c r="CT7" s="39">
        <v>50.24</v>
      </c>
      <c r="CU7" s="39">
        <v>50.29</v>
      </c>
      <c r="CV7" s="39">
        <v>60.27</v>
      </c>
      <c r="CW7" s="39">
        <v>92.82</v>
      </c>
      <c r="CX7" s="39">
        <v>92.84</v>
      </c>
      <c r="CY7" s="39">
        <v>92.77</v>
      </c>
      <c r="CZ7" s="39">
        <v>93.15</v>
      </c>
      <c r="DA7" s="39">
        <v>81.64</v>
      </c>
      <c r="DB7" s="39">
        <v>79.48</v>
      </c>
      <c r="DC7" s="39">
        <v>79.3</v>
      </c>
      <c r="DD7" s="39">
        <v>79.34</v>
      </c>
      <c r="DE7" s="39">
        <v>78.650000000000006</v>
      </c>
      <c r="DF7" s="39">
        <v>77.73</v>
      </c>
      <c r="DG7" s="39">
        <v>89.92</v>
      </c>
      <c r="DH7" s="39">
        <v>67.38</v>
      </c>
      <c r="DI7" s="39">
        <v>68.849999999999994</v>
      </c>
      <c r="DJ7" s="39">
        <v>70.16</v>
      </c>
      <c r="DK7" s="39">
        <v>70.88</v>
      </c>
      <c r="DL7" s="39">
        <v>72.180000000000007</v>
      </c>
      <c r="DM7" s="39">
        <v>46.12</v>
      </c>
      <c r="DN7" s="39">
        <v>47.44</v>
      </c>
      <c r="DO7" s="39">
        <v>48.3</v>
      </c>
      <c r="DP7" s="39">
        <v>45.14</v>
      </c>
      <c r="DQ7" s="39">
        <v>45.85</v>
      </c>
      <c r="DR7" s="39">
        <v>48.85</v>
      </c>
      <c r="DS7" s="39">
        <v>53.42</v>
      </c>
      <c r="DT7" s="39">
        <v>53.42</v>
      </c>
      <c r="DU7" s="39">
        <v>55.5</v>
      </c>
      <c r="DV7" s="39">
        <v>55.5</v>
      </c>
      <c r="DW7" s="39">
        <v>58.05</v>
      </c>
      <c r="DX7" s="39">
        <v>9.86</v>
      </c>
      <c r="DY7" s="39">
        <v>11.16</v>
      </c>
      <c r="DZ7" s="39">
        <v>12.43</v>
      </c>
      <c r="EA7" s="39">
        <v>13.58</v>
      </c>
      <c r="EB7" s="39">
        <v>14.13</v>
      </c>
      <c r="EC7" s="39">
        <v>17.8</v>
      </c>
      <c r="ED7" s="39">
        <v>0</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2020-02-04T03:49:31Z</cp:lastPrinted>
  <dcterms:created xsi:type="dcterms:W3CDTF">2019-12-05T04:33:01Z</dcterms:created>
  <dcterms:modified xsi:type="dcterms:W3CDTF">2020-02-04T03:59:05Z</dcterms:modified>
  <cp:category/>
</cp:coreProperties>
</file>