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NOURIN-HD\disk1\建設環境課業務関係（尚）\1.調査関係\26.公営企業に係る経営比較分析表（平成30年度決算）の分析等について\"/>
    </mc:Choice>
  </mc:AlternateContent>
  <xr:revisionPtr revIDLastSave="0" documentId="13_ncr:1_{38F2AFA3-6E2B-44F0-BA4A-841EA4327FD1}" xr6:coauthVersionLast="45" xr6:coauthVersionMax="45" xr10:uidLastSave="{00000000-0000-0000-0000-000000000000}"/>
  <workbookProtection workbookAlgorithmName="SHA-512" workbookHashValue="/WESpajicQc4sI6UKaJd+Wb0G/v38W81WM4OzQadJgw8MxaVboTGV1Csb9jPzQz6496Fh2i4wr4N9SkI++mmwA==" workbookSaltValue="voWXbe3Z6zS/dQwgdN11yw==" workbookSpinCount="100000" lockStructure="1"/>
  <bookViews>
    <workbookView xWindow="-120" yWindow="-120" windowWidth="29040" windowHeight="1584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O6" i="5"/>
  <c r="I10" i="4" s="1"/>
  <c r="N6" i="5"/>
  <c r="B10" i="4" s="1"/>
  <c r="M6" i="5"/>
  <c r="L6" i="5"/>
  <c r="W8" i="4" s="1"/>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J85" i="4"/>
  <c r="H85" i="4"/>
  <c r="BB10" i="4"/>
  <c r="AT10" i="4"/>
  <c r="AL10" i="4"/>
  <c r="W10" i="4"/>
  <c r="P10" i="4"/>
  <c r="BB8" i="4"/>
  <c r="AT8" i="4"/>
  <c r="AD8" i="4"/>
  <c r="P8" i="4"/>
  <c r="B8" i="4"/>
  <c r="B6" i="4"/>
  <c r="C10" i="5" l="1"/>
  <c r="D10" i="5"/>
  <c r="E10" i="5"/>
  <c r="B10" i="5"/>
</calcChain>
</file>

<file path=xl/sharedStrings.xml><?xml version="1.0" encoding="utf-8"?>
<sst xmlns="http://schemas.openxmlformats.org/spreadsheetml/2006/main" count="225" uniqueCount="113">
  <si>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</si>
  <si>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</si>
  <si>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</si>
  <si>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</si>
  <si>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</si>
  <si>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</si>
  <si>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</si>
  <si>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</si>
  <si>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</si>
  <si>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</si>
  <si>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</si>
  <si>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</si>
  <si>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</si>
  <si>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</si>
  <si>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</si>
  <si>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</si>
  <si>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</si>
  <si>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</si>
  <si>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</si>
  <si>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</si>
  <si>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</si>
  <si>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</si>
  <si>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</si>
  <si>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</si>
  <si>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</si>
  <si>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</si>
  <si>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</si>
  <si>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</si>
  <si>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</si>
  <si>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</si>
  <si>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</si>
  <si>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</si>
  <si>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</si>
  <si>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</si>
  <si>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</si>
  <si>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</si>
  <si>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</si>
  <si>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</si>
  <si>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</si>
  <si>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</si>
  <si>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</si>
  <si>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</si>
  <si>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</si>
  <si>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</si>
  <si>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</si>
  <si>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</si>
  <si>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</si>
  <si>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</si>
  <si>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</si>
  <si>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</si>
  <si>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</si>
  <si>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</si>
  <si>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</si>
  <si>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</si>
  <si>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</si>
  <si>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</si>
  <si>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</si>
  <si>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</si>
  <si>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</si>
  <si>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</si>
  <si>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</si>
  <si>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</si>
  <si>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</si>
  <si>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</si>
  <si>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</si>
  <si>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</si>
  <si>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</si>
  <si>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</si>
  <si>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</si>
  <si>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</si>
  <si>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</si>
  <si>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</si>
  <si>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</si>
  <si>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</si>
  <si>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</si>
  <si>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</si>
  <si>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</si>
  <si>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</si>
  <si>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</si>
  <si>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</si>
  <si>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</si>
  <si>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</si>
  <si>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</si>
  <si>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</si>
  <si>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</si>
  <si>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</si>
  <si>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</si>
  <si>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</si>
  <si>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</si>
  <si>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</si>
  <si>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</si>
  <si>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</si>
  <si>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</si>
  <si>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</si>
  <si>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</si>
  <si>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</si>
  <si>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</si>
  <si>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伊是名村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</si>
  <si>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</si>
  <si>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</si>
  <si>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</si>
  <si>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</si>
  <si>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</si>
  <si>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</si>
  <si>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</si>
  <si>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</si>
  <si>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</si>
  <si>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</si>
  <si>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</si>
  <si>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</si>
  <si>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施設の老朽化は経営の悪化を招く要因となることから早急な対策が必要である。これまで厳しい財政状況のなかその対策は遅れ気味であったが水道広域化にあわせた、管路更新整備を平成30年度から実施しており、老朽化した管路を改善させている。</t>
    <rPh sb="1" eb="3">
      <t>シセツ</t>
    </rPh>
    <rPh sb="4" eb="7">
      <t>ロウキュウカ</t>
    </rPh>
    <rPh sb="8" eb="10">
      <t>ケイエイ</t>
    </rPh>
    <rPh sb="11" eb="13">
      <t>アッカ</t>
    </rPh>
    <rPh sb="14" eb="15">
      <t>マネ</t>
    </rPh>
    <rPh sb="16" eb="18">
      <t>ヨウイン</t>
    </rPh>
    <rPh sb="25" eb="27">
      <t>サッキュウ</t>
    </rPh>
    <rPh sb="28" eb="30">
      <t>タイサク</t>
    </rPh>
    <rPh sb="31" eb="33">
      <t>ヒツヨウ</t>
    </rPh>
    <rPh sb="41" eb="42">
      <t>キビ</t>
    </rPh>
    <rPh sb="44" eb="46">
      <t>ザイセイ</t>
    </rPh>
    <rPh sb="46" eb="48">
      <t>ジョウキョウ</t>
    </rPh>
    <rPh sb="53" eb="55">
      <t>タイサク</t>
    </rPh>
    <rPh sb="56" eb="57">
      <t>オク</t>
    </rPh>
    <rPh sb="58" eb="60">
      <t>ギミ</t>
    </rPh>
    <rPh sb="65" eb="67">
      <t>スイドウ</t>
    </rPh>
    <rPh sb="67" eb="70">
      <t>コウイキカ</t>
    </rPh>
    <rPh sb="76" eb="78">
      <t>カンロ</t>
    </rPh>
    <rPh sb="78" eb="80">
      <t>コウシン</t>
    </rPh>
    <rPh sb="80" eb="82">
      <t>セイビ</t>
    </rPh>
    <rPh sb="83" eb="85">
      <t>ヘイセイ</t>
    </rPh>
    <rPh sb="87" eb="89">
      <t>ネンド</t>
    </rPh>
    <rPh sb="91" eb="93">
      <t>ジッシ</t>
    </rPh>
    <rPh sb="98" eb="101">
      <t>ロウキュウカ</t>
    </rPh>
    <rPh sb="103" eb="105">
      <t>カンロ</t>
    </rPh>
    <rPh sb="106" eb="108">
      <t>カイゼン</t>
    </rPh>
    <phoneticPr fontId="4"/>
  </si>
  <si>
    <t xml:space="preserve">①前年度同様、収益収支比率は100%未満で単年度収支は「赤字」となっているが、僅かではあるが改善がみられた。要因として、地方債償還金の減が考えられる。
④平成14年度以降地方債の借入はなく起債残高は減少傾向となっているが、村の厳しい財政状況の中、老朽化した管路の更新が先送りになっていた為である。平成30年度から水道広域化にあわせた管路更新整備を実施している。その財源として地方債の借入を実施していることから、平成30年度以降起債残高は増に転じていく。
⑤料金回収率は、全国平均及び類似団体平均値を上回り平成23年度以降50%余りで推移し、給水に係る費用が料金収入で賄われておらず一般会計からの繰入金に依存している状況にある。今後はアセットマネジメント手法を活用し料金の見直しを検討していく。
⑥給水原価は全国平均及び類似団体平均値を上回っている。有収率がかなり低くなっている状況からするとその対策を講じた場合には、更なる数値の改善が図れる為、漏水調査等を実施の上、修繕対策も図り有収率の向上につなげていく。
⑦給水人口に対し1日の平均配水量が高くなっているため、施設の稼働率も高くなっているが、収益に繋がっていないのが現状である。
⑧有収率は「59.88」と全国平均値及び類似団体平均値を大きく下回っている。施設の稼働率及び配水量に対し収益が結びついていない為、先の修繕対策等を講じるなど、対策を急ぐ。
</t>
    <rPh sb="1" eb="2">
      <t>ゼン</t>
    </rPh>
    <rPh sb="2" eb="4">
      <t>ネンド</t>
    </rPh>
    <rPh sb="4" eb="6">
      <t>ドウヨウ</t>
    </rPh>
    <rPh sb="7" eb="9">
      <t>シュウエキ</t>
    </rPh>
    <rPh sb="9" eb="11">
      <t>シュウシ</t>
    </rPh>
    <rPh sb="11" eb="13">
      <t>ヒリツ</t>
    </rPh>
    <rPh sb="18" eb="20">
      <t>ミマン</t>
    </rPh>
    <rPh sb="21" eb="24">
      <t>タンネンド</t>
    </rPh>
    <rPh sb="24" eb="26">
      <t>シュウシ</t>
    </rPh>
    <rPh sb="28" eb="30">
      <t>アカジ</t>
    </rPh>
    <rPh sb="39" eb="40">
      <t>ワズ</t>
    </rPh>
    <rPh sb="46" eb="48">
      <t>カイゼン</t>
    </rPh>
    <rPh sb="54" eb="56">
      <t>ヨウイン</t>
    </rPh>
    <rPh sb="60" eb="63">
      <t>チホウサイ</t>
    </rPh>
    <rPh sb="63" eb="66">
      <t>ショウカンキン</t>
    </rPh>
    <rPh sb="67" eb="68">
      <t>ゲン</t>
    </rPh>
    <rPh sb="69" eb="70">
      <t>カンガ</t>
    </rPh>
    <rPh sb="77" eb="79">
      <t>ヘイセイ</t>
    </rPh>
    <rPh sb="81" eb="83">
      <t>ネンド</t>
    </rPh>
    <rPh sb="83" eb="85">
      <t>イコウ</t>
    </rPh>
    <rPh sb="85" eb="88">
      <t>チホウサイ</t>
    </rPh>
    <rPh sb="89" eb="91">
      <t>カリイレ</t>
    </rPh>
    <rPh sb="94" eb="96">
      <t>キサイ</t>
    </rPh>
    <rPh sb="96" eb="98">
      <t>ザンダカ</t>
    </rPh>
    <rPh sb="99" eb="101">
      <t>ゲンショウ</t>
    </rPh>
    <rPh sb="101" eb="103">
      <t>ケイコウ</t>
    </rPh>
    <rPh sb="111" eb="112">
      <t>ムラ</t>
    </rPh>
    <rPh sb="113" eb="114">
      <t>キビ</t>
    </rPh>
    <rPh sb="116" eb="118">
      <t>ザイセイ</t>
    </rPh>
    <rPh sb="118" eb="120">
      <t>ジョウキョウ</t>
    </rPh>
    <rPh sb="121" eb="122">
      <t>ナカ</t>
    </rPh>
    <rPh sb="123" eb="126">
      <t>ロウキュウカ</t>
    </rPh>
    <rPh sb="128" eb="130">
      <t>カンロ</t>
    </rPh>
    <rPh sb="131" eb="133">
      <t>コウシン</t>
    </rPh>
    <rPh sb="134" eb="136">
      <t>サキオク</t>
    </rPh>
    <rPh sb="143" eb="144">
      <t>タメ</t>
    </rPh>
    <rPh sb="148" eb="150">
      <t>ヘイセイ</t>
    </rPh>
    <rPh sb="152" eb="154">
      <t>ネンド</t>
    </rPh>
    <rPh sb="156" eb="158">
      <t>スイドウ</t>
    </rPh>
    <rPh sb="158" eb="161">
      <t>コウイキカ</t>
    </rPh>
    <rPh sb="166" eb="168">
      <t>カンロ</t>
    </rPh>
    <rPh sb="168" eb="170">
      <t>コウシン</t>
    </rPh>
    <rPh sb="170" eb="172">
      <t>セイビ</t>
    </rPh>
    <rPh sb="173" eb="175">
      <t>ジッシ</t>
    </rPh>
    <rPh sb="182" eb="184">
      <t>ザイゲン</t>
    </rPh>
    <rPh sb="187" eb="190">
      <t>チホウサイ</t>
    </rPh>
    <rPh sb="191" eb="193">
      <t>カリイレ</t>
    </rPh>
    <rPh sb="194" eb="196">
      <t>ジッシ</t>
    </rPh>
    <rPh sb="205" eb="207">
      <t>ヘイセイ</t>
    </rPh>
    <rPh sb="209" eb="211">
      <t>ネンド</t>
    </rPh>
    <rPh sb="211" eb="213">
      <t>イコウ</t>
    </rPh>
    <rPh sb="213" eb="215">
      <t>キサイ</t>
    </rPh>
    <rPh sb="215" eb="217">
      <t>ザンダカ</t>
    </rPh>
    <rPh sb="218" eb="219">
      <t>ゾウ</t>
    </rPh>
    <rPh sb="220" eb="221">
      <t>テン</t>
    </rPh>
    <rPh sb="228" eb="230">
      <t>リョウキン</t>
    </rPh>
    <rPh sb="230" eb="233">
      <t>カイシュウリツ</t>
    </rPh>
    <rPh sb="235" eb="237">
      <t>ゼンコク</t>
    </rPh>
    <rPh sb="237" eb="239">
      <t>ヘイキン</t>
    </rPh>
    <rPh sb="239" eb="240">
      <t>オヨ</t>
    </rPh>
    <rPh sb="241" eb="243">
      <t>ルイジ</t>
    </rPh>
    <rPh sb="243" eb="245">
      <t>ダンタイ</t>
    </rPh>
    <rPh sb="245" eb="248">
      <t>ヘイキンチ</t>
    </rPh>
    <rPh sb="249" eb="251">
      <t>ウワマワ</t>
    </rPh>
    <rPh sb="252" eb="254">
      <t>ヘイセイ</t>
    </rPh>
    <rPh sb="256" eb="258">
      <t>ネンド</t>
    </rPh>
    <rPh sb="258" eb="260">
      <t>イコウ</t>
    </rPh>
    <rPh sb="263" eb="264">
      <t>アマ</t>
    </rPh>
    <rPh sb="266" eb="268">
      <t>スイイ</t>
    </rPh>
    <rPh sb="270" eb="272">
      <t>キュウスイ</t>
    </rPh>
    <rPh sb="273" eb="274">
      <t>カカ</t>
    </rPh>
    <rPh sb="275" eb="277">
      <t>ヒヨウ</t>
    </rPh>
    <rPh sb="278" eb="280">
      <t>リョウキン</t>
    </rPh>
    <rPh sb="280" eb="282">
      <t>シュウニュウ</t>
    </rPh>
    <rPh sb="283" eb="284">
      <t>マカナ</t>
    </rPh>
    <rPh sb="290" eb="292">
      <t>イッパン</t>
    </rPh>
    <rPh sb="292" eb="294">
      <t>カイケイ</t>
    </rPh>
    <rPh sb="297" eb="299">
      <t>クリイレ</t>
    </rPh>
    <rPh sb="299" eb="300">
      <t>キン</t>
    </rPh>
    <rPh sb="301" eb="303">
      <t>イゾン</t>
    </rPh>
    <rPh sb="307" eb="309">
      <t>ジョウキョウ</t>
    </rPh>
    <rPh sb="313" eb="315">
      <t>コンゴ</t>
    </rPh>
    <rPh sb="326" eb="328">
      <t>シュホウ</t>
    </rPh>
    <rPh sb="329" eb="331">
      <t>カツヨウ</t>
    </rPh>
    <rPh sb="332" eb="334">
      <t>リョウキン</t>
    </rPh>
    <rPh sb="335" eb="337">
      <t>ミナオ</t>
    </rPh>
    <rPh sb="339" eb="341">
      <t>ケントウ</t>
    </rPh>
    <rPh sb="348" eb="350">
      <t>キュウスイ</t>
    </rPh>
    <rPh sb="350" eb="352">
      <t>ゲンカ</t>
    </rPh>
    <rPh sb="353" eb="355">
      <t>ゼンコク</t>
    </rPh>
    <rPh sb="355" eb="357">
      <t>ヘイキン</t>
    </rPh>
    <rPh sb="357" eb="358">
      <t>オヨ</t>
    </rPh>
    <rPh sb="359" eb="361">
      <t>ルイジ</t>
    </rPh>
    <rPh sb="361" eb="366">
      <t>ダンタイヘイキンチ</t>
    </rPh>
    <rPh sb="367" eb="369">
      <t>ウワマワ</t>
    </rPh>
    <rPh sb="374" eb="375">
      <t>ユウ</t>
    </rPh>
    <rPh sb="375" eb="377">
      <t>シュウリツ</t>
    </rPh>
    <rPh sb="381" eb="382">
      <t>ヒク</t>
    </rPh>
    <rPh sb="388" eb="390">
      <t>ジョウキョウ</t>
    </rPh>
    <rPh sb="397" eb="399">
      <t>タイサク</t>
    </rPh>
    <rPh sb="400" eb="401">
      <t>コウ</t>
    </rPh>
    <rPh sb="403" eb="405">
      <t>バアイ</t>
    </rPh>
    <rPh sb="408" eb="409">
      <t>サラ</t>
    </rPh>
    <rPh sb="411" eb="413">
      <t>スウチ</t>
    </rPh>
    <rPh sb="414" eb="416">
      <t>カイゼン</t>
    </rPh>
    <rPh sb="417" eb="418">
      <t>ハカ</t>
    </rPh>
    <rPh sb="420" eb="421">
      <t>タメ</t>
    </rPh>
    <rPh sb="422" eb="424">
      <t>ロウスイ</t>
    </rPh>
    <rPh sb="424" eb="426">
      <t>チョウサ</t>
    </rPh>
    <rPh sb="426" eb="427">
      <t>トウ</t>
    </rPh>
    <rPh sb="428" eb="430">
      <t>ジッシ</t>
    </rPh>
    <rPh sb="431" eb="432">
      <t>ウエ</t>
    </rPh>
    <rPh sb="433" eb="435">
      <t>シュウゼン</t>
    </rPh>
    <rPh sb="435" eb="437">
      <t>タイサク</t>
    </rPh>
    <rPh sb="438" eb="439">
      <t>ハカ</t>
    </rPh>
    <rPh sb="440" eb="443">
      <t>ユウシュウリツ</t>
    </rPh>
    <rPh sb="444" eb="446">
      <t>コウジョウ</t>
    </rPh>
    <rPh sb="456" eb="458">
      <t>キュウスイ</t>
    </rPh>
    <rPh sb="458" eb="460">
      <t>ジンコウ</t>
    </rPh>
    <rPh sb="461" eb="462">
      <t>タイ</t>
    </rPh>
    <rPh sb="464" eb="465">
      <t>ニチ</t>
    </rPh>
    <rPh sb="466" eb="468">
      <t>ヘイキン</t>
    </rPh>
    <rPh sb="468" eb="470">
      <t>ハイスイ</t>
    </rPh>
    <rPh sb="470" eb="471">
      <t>リョウ</t>
    </rPh>
    <rPh sb="472" eb="473">
      <t>タカ</t>
    </rPh>
    <rPh sb="482" eb="484">
      <t>シセツ</t>
    </rPh>
    <rPh sb="485" eb="488">
      <t>カドウリツ</t>
    </rPh>
    <rPh sb="489" eb="490">
      <t>タカ</t>
    </rPh>
    <rPh sb="498" eb="500">
      <t>シュウエキ</t>
    </rPh>
    <rPh sb="501" eb="502">
      <t>ツナ</t>
    </rPh>
    <rPh sb="510" eb="512">
      <t>ゲンジョウ</t>
    </rPh>
    <rPh sb="518" eb="519">
      <t>ユウ</t>
    </rPh>
    <rPh sb="519" eb="521">
      <t>シュウリツ</t>
    </rPh>
    <rPh sb="530" eb="535">
      <t>ゼンコクヘイキンチ</t>
    </rPh>
    <rPh sb="535" eb="536">
      <t>オヨ</t>
    </rPh>
    <rPh sb="537" eb="544">
      <t>ルイジダンタイヘイキンチ</t>
    </rPh>
    <rPh sb="545" eb="546">
      <t>オオ</t>
    </rPh>
    <rPh sb="548" eb="550">
      <t>シタマワ</t>
    </rPh>
    <rPh sb="555" eb="557">
      <t>シセツ</t>
    </rPh>
    <rPh sb="558" eb="561">
      <t>カドウリツ</t>
    </rPh>
    <rPh sb="561" eb="562">
      <t>オヨ</t>
    </rPh>
    <rPh sb="563" eb="566">
      <t>ハイスイリョウ</t>
    </rPh>
    <rPh sb="567" eb="568">
      <t>タイ</t>
    </rPh>
    <rPh sb="569" eb="571">
      <t>シュウエキ</t>
    </rPh>
    <rPh sb="572" eb="573">
      <t>ムス</t>
    </rPh>
    <rPh sb="580" eb="581">
      <t>タメ</t>
    </rPh>
    <rPh sb="582" eb="583">
      <t>サキ</t>
    </rPh>
    <rPh sb="584" eb="586">
      <t>シュウゼン</t>
    </rPh>
    <rPh sb="586" eb="588">
      <t>タイサク</t>
    </rPh>
    <rPh sb="588" eb="589">
      <t>トウ</t>
    </rPh>
    <rPh sb="590" eb="591">
      <t>コウ</t>
    </rPh>
    <rPh sb="596" eb="598">
      <t>タイサク</t>
    </rPh>
    <rPh sb="599" eb="600">
      <t>イソ</t>
    </rPh>
    <phoneticPr fontId="4"/>
  </si>
  <si>
    <t>　施設の利用率は高いものの有収率が低く収益に繋がっていない。その要因として施設の老朽化があげられるが厳しい財政状況において施設の更新が進んでいない状況であった。水道広域化にあわせた施設の更新を平成30年～平成37年度まで実施予定しており、財源については地方債を充当する計画である。後年度における償還金が事業経営において大きな負担となることが予想されることから、今後はその財源確保策について喫緊の課題である。</t>
    <rPh sb="1" eb="3">
      <t>シセツ</t>
    </rPh>
    <rPh sb="4" eb="7">
      <t>リヨウリツ</t>
    </rPh>
    <rPh sb="8" eb="9">
      <t>タカ</t>
    </rPh>
    <rPh sb="13" eb="14">
      <t>ユウ</t>
    </rPh>
    <rPh sb="14" eb="16">
      <t>シュウリツ</t>
    </rPh>
    <rPh sb="17" eb="18">
      <t>ヒク</t>
    </rPh>
    <rPh sb="19" eb="21">
      <t>シュウエキ</t>
    </rPh>
    <rPh sb="22" eb="23">
      <t>ツナ</t>
    </rPh>
    <rPh sb="32" eb="34">
      <t>ヨウイン</t>
    </rPh>
    <rPh sb="37" eb="39">
      <t>シセツ</t>
    </rPh>
    <rPh sb="40" eb="43">
      <t>ロウキュウカ</t>
    </rPh>
    <rPh sb="50" eb="51">
      <t>キビ</t>
    </rPh>
    <rPh sb="53" eb="55">
      <t>ザイセイ</t>
    </rPh>
    <rPh sb="55" eb="57">
      <t>ジョウキョウ</t>
    </rPh>
    <rPh sb="61" eb="63">
      <t>シセツ</t>
    </rPh>
    <rPh sb="64" eb="66">
      <t>コウシン</t>
    </rPh>
    <rPh sb="67" eb="68">
      <t>スス</t>
    </rPh>
    <rPh sb="73" eb="75">
      <t>ジョウキョウ</t>
    </rPh>
    <rPh sb="80" eb="82">
      <t>スイドウ</t>
    </rPh>
    <rPh sb="82" eb="85">
      <t>コウイキカ</t>
    </rPh>
    <rPh sb="90" eb="92">
      <t>シセツ</t>
    </rPh>
    <rPh sb="93" eb="95">
      <t>コウシン</t>
    </rPh>
    <rPh sb="96" eb="98">
      <t>ヘイセイ</t>
    </rPh>
    <rPh sb="100" eb="101">
      <t>ネン</t>
    </rPh>
    <rPh sb="102" eb="104">
      <t>ヘイセイ</t>
    </rPh>
    <rPh sb="106" eb="108">
      <t>ネンド</t>
    </rPh>
    <rPh sb="110" eb="112">
      <t>ジッシ</t>
    </rPh>
    <rPh sb="112" eb="114">
      <t>ヨテイ</t>
    </rPh>
    <rPh sb="119" eb="121">
      <t>ザイゲン</t>
    </rPh>
    <rPh sb="126" eb="129">
      <t>チホウサイ</t>
    </rPh>
    <rPh sb="130" eb="132">
      <t>ジュウトウ</t>
    </rPh>
    <rPh sb="134" eb="136">
      <t>ケイカク</t>
    </rPh>
    <rPh sb="140" eb="143">
      <t>コウネンド</t>
    </rPh>
    <rPh sb="147" eb="150">
      <t>ショウカンキン</t>
    </rPh>
    <rPh sb="151" eb="153">
      <t>ジギョウ</t>
    </rPh>
    <rPh sb="153" eb="155">
      <t>ケイエイ</t>
    </rPh>
    <rPh sb="159" eb="160">
      <t>オオ</t>
    </rPh>
    <rPh sb="162" eb="164">
      <t>フタン</t>
    </rPh>
    <rPh sb="170" eb="172">
      <t>ヨソウ</t>
    </rPh>
    <rPh sb="180" eb="182">
      <t>コンゴ</t>
    </rPh>
    <rPh sb="185" eb="187">
      <t>ザイゲン</t>
    </rPh>
    <rPh sb="187" eb="189">
      <t>カクホ</t>
    </rPh>
    <rPh sb="189" eb="190">
      <t>サク</t>
    </rPh>
    <rPh sb="194" eb="196">
      <t>キッキン</t>
    </rPh>
    <rPh sb="197" eb="199">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</si>
</sst>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0.04</c:v>
                </c:pt>
                <c:pt idx="1">
                  <c:v>0.01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1FE-4AF0-81F8-405E002C6803}"/>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0.91</c:v>
                </c:pt>
                <c:pt idx="1">
                  <c:v>1.26</c:v>
                </c:pt>
                <c:pt idx="2">
                  <c:v>0.78</c:v>
                </c:pt>
                <c:pt idx="3">
                  <c:v>0.56999999999999995</c:v>
                </c:pt>
                <c:pt idx="4">
                  <c:v>0.62</c:v>
                </c:pt>
              </c:numCache>
            </c:numRef>
          </c:val>
          <c:smooth val="0"/>
          <c:extLst>
            <c:ext xmlns:c16="http://schemas.microsoft.com/office/drawing/2014/chart" uri="{C3380CC4-5D6E-409C-BE32-E72D297353CC}">
              <c16:uniqueId val="{00000001-51FE-4AF0-81F8-405E002C6803}"/>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93.34</c:v>
                </c:pt>
                <c:pt idx="1">
                  <c:v>82.32</c:v>
                </c:pt>
                <c:pt idx="2">
                  <c:v>70.180000000000007</c:v>
                </c:pt>
                <c:pt idx="3">
                  <c:v>74.17</c:v>
                </c:pt>
                <c:pt idx="4">
                  <c:v>74.55</c:v>
                </c:pt>
              </c:numCache>
            </c:numRef>
          </c:val>
          <c:extLst>
            <c:ext xmlns:c16="http://schemas.microsoft.com/office/drawing/2014/chart" uri="{C3380CC4-5D6E-409C-BE32-E72D297353CC}">
              <c16:uniqueId val="{00000000-B8F3-4C26-91D4-CF1FDAAD1C02}"/>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48.36</c:v>
                </c:pt>
                <c:pt idx="1">
                  <c:v>48.7</c:v>
                </c:pt>
                <c:pt idx="2">
                  <c:v>46.9</c:v>
                </c:pt>
                <c:pt idx="3">
                  <c:v>47.95</c:v>
                </c:pt>
                <c:pt idx="4">
                  <c:v>48.26</c:v>
                </c:pt>
              </c:numCache>
            </c:numRef>
          </c:val>
          <c:smooth val="0"/>
          <c:extLst>
            <c:ext xmlns:c16="http://schemas.microsoft.com/office/drawing/2014/chart" uri="{C3380CC4-5D6E-409C-BE32-E72D297353CC}">
              <c16:uniqueId val="{00000001-B8F3-4C26-91D4-CF1FDAAD1C02}"/>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43.93</c:v>
                </c:pt>
                <c:pt idx="1">
                  <c:v>51.29</c:v>
                </c:pt>
                <c:pt idx="2">
                  <c:v>57.65</c:v>
                </c:pt>
                <c:pt idx="3">
                  <c:v>60.04</c:v>
                </c:pt>
                <c:pt idx="4">
                  <c:v>59.88</c:v>
                </c:pt>
              </c:numCache>
            </c:numRef>
          </c:val>
          <c:extLst>
            <c:ext xmlns:c16="http://schemas.microsoft.com/office/drawing/2014/chart" uri="{C3380CC4-5D6E-409C-BE32-E72D297353CC}">
              <c16:uniqueId val="{00000000-883D-47BF-9938-ECD9FA8C118D}"/>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75.239999999999995</c:v>
                </c:pt>
                <c:pt idx="1">
                  <c:v>74.959999999999994</c:v>
                </c:pt>
                <c:pt idx="2">
                  <c:v>74.63</c:v>
                </c:pt>
                <c:pt idx="3">
                  <c:v>74.900000000000006</c:v>
                </c:pt>
                <c:pt idx="4">
                  <c:v>72.72</c:v>
                </c:pt>
              </c:numCache>
            </c:numRef>
          </c:val>
          <c:smooth val="0"/>
          <c:extLst>
            <c:ext xmlns:c16="http://schemas.microsoft.com/office/drawing/2014/chart" uri="{C3380CC4-5D6E-409C-BE32-E72D297353CC}">
              <c16:uniqueId val="{00000001-883D-47BF-9938-ECD9FA8C118D}"/>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85.32</c:v>
                </c:pt>
                <c:pt idx="1">
                  <c:v>86.74</c:v>
                </c:pt>
                <c:pt idx="2">
                  <c:v>91.29</c:v>
                </c:pt>
                <c:pt idx="3">
                  <c:v>97.02</c:v>
                </c:pt>
                <c:pt idx="4">
                  <c:v>94.84</c:v>
                </c:pt>
              </c:numCache>
            </c:numRef>
          </c:val>
          <c:extLst>
            <c:ext xmlns:c16="http://schemas.microsoft.com/office/drawing/2014/chart" uri="{C3380CC4-5D6E-409C-BE32-E72D297353CC}">
              <c16:uniqueId val="{00000000-F931-4FEA-8B31-B724320E9212}"/>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73.06</c:v>
                </c:pt>
                <c:pt idx="1">
                  <c:v>72.03</c:v>
                </c:pt>
                <c:pt idx="2">
                  <c:v>72.11</c:v>
                </c:pt>
                <c:pt idx="3">
                  <c:v>74.05</c:v>
                </c:pt>
                <c:pt idx="4">
                  <c:v>73.25</c:v>
                </c:pt>
              </c:numCache>
            </c:numRef>
          </c:val>
          <c:smooth val="0"/>
          <c:extLst>
            <c:ext xmlns:c16="http://schemas.microsoft.com/office/drawing/2014/chart" uri="{C3380CC4-5D6E-409C-BE32-E72D297353CC}">
              <c16:uniqueId val="{00000001-F931-4FEA-8B31-B724320E9212}"/>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2B0-4F8B-A9F0-6737A225C195}"/>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B0-4F8B-A9F0-6737A225C195}"/>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87-43FB-8CD1-063CA7BAA559}"/>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87-43FB-8CD1-063CA7BAA559}"/>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194-45AE-9950-5FC234049609}"/>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94-45AE-9950-5FC234049609}"/>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9D-4DFF-8BCB-A6ABAED67BDD}"/>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9D-4DFF-8BCB-A6ABAED67BDD}"/>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643.08000000000004</c:v>
                </c:pt>
                <c:pt idx="1">
                  <c:v>544.33000000000004</c:v>
                </c:pt>
                <c:pt idx="2">
                  <c:v>521.87</c:v>
                </c:pt>
                <c:pt idx="3">
                  <c:v>461.32</c:v>
                </c:pt>
                <c:pt idx="4">
                  <c:v>515.24</c:v>
                </c:pt>
              </c:numCache>
            </c:numRef>
          </c:val>
          <c:extLst>
            <c:ext xmlns:c16="http://schemas.microsoft.com/office/drawing/2014/chart" uri="{C3380CC4-5D6E-409C-BE32-E72D297353CC}">
              <c16:uniqueId val="{00000000-C79F-4A01-9822-18F1B4A2805D}"/>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1486.62</c:v>
                </c:pt>
                <c:pt idx="1">
                  <c:v>1510.14</c:v>
                </c:pt>
                <c:pt idx="2">
                  <c:v>1595.62</c:v>
                </c:pt>
                <c:pt idx="3">
                  <c:v>1302.33</c:v>
                </c:pt>
                <c:pt idx="4">
                  <c:v>1274.21</c:v>
                </c:pt>
              </c:numCache>
            </c:numRef>
          </c:val>
          <c:smooth val="0"/>
          <c:extLst>
            <c:ext xmlns:c16="http://schemas.microsoft.com/office/drawing/2014/chart" uri="{C3380CC4-5D6E-409C-BE32-E72D297353CC}">
              <c16:uniqueId val="{00000001-C79F-4A01-9822-18F1B4A2805D}"/>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51.66</c:v>
                </c:pt>
                <c:pt idx="1">
                  <c:v>51.97</c:v>
                </c:pt>
                <c:pt idx="2">
                  <c:v>57.09</c:v>
                </c:pt>
                <c:pt idx="3">
                  <c:v>59.71</c:v>
                </c:pt>
                <c:pt idx="4">
                  <c:v>33.42</c:v>
                </c:pt>
              </c:numCache>
            </c:numRef>
          </c:val>
          <c:extLst>
            <c:ext xmlns:c16="http://schemas.microsoft.com/office/drawing/2014/chart" uri="{C3380CC4-5D6E-409C-BE32-E72D297353CC}">
              <c16:uniqueId val="{00000000-34C8-4069-86AB-A7EE2AE86F49}"/>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24.39</c:v>
                </c:pt>
                <c:pt idx="1">
                  <c:v>22.67</c:v>
                </c:pt>
                <c:pt idx="2">
                  <c:v>37.92</c:v>
                </c:pt>
                <c:pt idx="3">
                  <c:v>40.89</c:v>
                </c:pt>
                <c:pt idx="4">
                  <c:v>41.25</c:v>
                </c:pt>
              </c:numCache>
            </c:numRef>
          </c:val>
          <c:smooth val="0"/>
          <c:extLst>
            <c:ext xmlns:c16="http://schemas.microsoft.com/office/drawing/2014/chart" uri="{C3380CC4-5D6E-409C-BE32-E72D297353CC}">
              <c16:uniqueId val="{00000001-34C8-4069-86AB-A7EE2AE86F49}"/>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481.1</c:v>
                </c:pt>
                <c:pt idx="1">
                  <c:v>494.48</c:v>
                </c:pt>
                <c:pt idx="2">
                  <c:v>451.32</c:v>
                </c:pt>
                <c:pt idx="3">
                  <c:v>412.96</c:v>
                </c:pt>
                <c:pt idx="4">
                  <c:v>722.68</c:v>
                </c:pt>
              </c:numCache>
            </c:numRef>
          </c:val>
          <c:extLst>
            <c:ext xmlns:c16="http://schemas.microsoft.com/office/drawing/2014/chart" uri="{C3380CC4-5D6E-409C-BE32-E72D297353CC}">
              <c16:uniqueId val="{00000000-672A-41C2-870C-FD1BF9E2CE85}"/>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734.18</c:v>
                </c:pt>
                <c:pt idx="1">
                  <c:v>789.62</c:v>
                </c:pt>
                <c:pt idx="2">
                  <c:v>423.18</c:v>
                </c:pt>
                <c:pt idx="3">
                  <c:v>383.2</c:v>
                </c:pt>
                <c:pt idx="4">
                  <c:v>383.25</c:v>
                </c:pt>
              </c:numCache>
            </c:numRef>
          </c:val>
          <c:smooth val="0"/>
          <c:extLst>
            <c:ext xmlns:c16="http://schemas.microsoft.com/office/drawing/2014/chart" uri="{C3380CC4-5D6E-409C-BE32-E72D297353CC}">
              <c16:uniqueId val="{00000001-672A-41C2-870C-FD1BF9E2CE85}"/>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沖縄県　伊是名村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D4</v>
      </c>
      <c r="X8" s="72"/>
      <c r="Y8" s="72"/>
      <c r="Z8" s="72"/>
      <c r="AA8" s="72"/>
      <c r="AB8" s="72"/>
      <c r="AC8" s="72"/>
      <c r="AD8" s="72" t="str">
        <f>データ!$M$6</f>
        <v>非設置</v>
      </c>
      <c r="AE8" s="72"/>
      <c r="AF8" s="72"/>
      <c r="AG8" s="72"/>
      <c r="AH8" s="72"/>
      <c r="AI8" s="72"/>
      <c r="AJ8" s="72"/>
      <c r="AK8" s="2"/>
      <c r="AL8" s="66">
        <f>データ!$R$6</f>
        <v>1430</v>
      </c>
      <c r="AM8" s="66"/>
      <c r="AN8" s="66"/>
      <c r="AO8" s="66"/>
      <c r="AP8" s="66"/>
      <c r="AQ8" s="66"/>
      <c r="AR8" s="66"/>
      <c r="AS8" s="66"/>
      <c r="AT8" s="65">
        <f>データ!$S$6</f>
        <v>15.43</v>
      </c>
      <c r="AU8" s="65"/>
      <c r="AV8" s="65"/>
      <c r="AW8" s="65"/>
      <c r="AX8" s="65"/>
      <c r="AY8" s="65"/>
      <c r="AZ8" s="65"/>
      <c r="BA8" s="65"/>
      <c r="BB8" s="65">
        <f>データ!$T$6</f>
        <v>92.68</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100</v>
      </c>
      <c r="Q10" s="65"/>
      <c r="R10" s="65"/>
      <c r="S10" s="65"/>
      <c r="T10" s="65"/>
      <c r="U10" s="65"/>
      <c r="V10" s="65"/>
      <c r="W10" s="66">
        <f>データ!$Q$6</f>
        <v>4752</v>
      </c>
      <c r="X10" s="66"/>
      <c r="Y10" s="66"/>
      <c r="Z10" s="66"/>
      <c r="AA10" s="66"/>
      <c r="AB10" s="66"/>
      <c r="AC10" s="66"/>
      <c r="AD10" s="2"/>
      <c r="AE10" s="2"/>
      <c r="AF10" s="2"/>
      <c r="AG10" s="2"/>
      <c r="AH10" s="2"/>
      <c r="AI10" s="2"/>
      <c r="AJ10" s="2"/>
      <c r="AK10" s="2"/>
      <c r="AL10" s="66">
        <f>データ!$U$6</f>
        <v>1418</v>
      </c>
      <c r="AM10" s="66"/>
      <c r="AN10" s="66"/>
      <c r="AO10" s="66"/>
      <c r="AP10" s="66"/>
      <c r="AQ10" s="66"/>
      <c r="AR10" s="66"/>
      <c r="AS10" s="66"/>
      <c r="AT10" s="65">
        <f>データ!$V$6</f>
        <v>14.16</v>
      </c>
      <c r="AU10" s="65"/>
      <c r="AV10" s="65"/>
      <c r="AW10" s="65"/>
      <c r="AX10" s="65"/>
      <c r="AY10" s="65"/>
      <c r="AZ10" s="65"/>
      <c r="BA10" s="65"/>
      <c r="BB10" s="65">
        <f>データ!$W$6</f>
        <v>100.14</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111</v>
      </c>
      <c r="BM16" s="50"/>
      <c r="BN16" s="50"/>
      <c r="BO16" s="50"/>
      <c r="BP16" s="50"/>
      <c r="BQ16" s="50"/>
      <c r="BR16" s="50"/>
      <c r="BS16" s="50"/>
      <c r="BT16" s="50"/>
      <c r="BU16" s="50"/>
      <c r="BV16" s="50"/>
      <c r="BW16" s="50"/>
      <c r="BX16" s="50"/>
      <c r="BY16" s="50"/>
      <c r="BZ16" s="5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110</v>
      </c>
      <c r="BM47" s="50"/>
      <c r="BN47" s="50"/>
      <c r="BO47" s="50"/>
      <c r="BP47" s="50"/>
      <c r="BQ47" s="50"/>
      <c r="BR47" s="50"/>
      <c r="BS47" s="50"/>
      <c r="BT47" s="50"/>
      <c r="BU47" s="50"/>
      <c r="BV47" s="50"/>
      <c r="BW47" s="50"/>
      <c r="BX47" s="50"/>
      <c r="BY47" s="50"/>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112</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42</v>
      </c>
      <c r="H85" s="27" t="str">
        <f>データ!BO6</f>
        <v>【1,074.14】</v>
      </c>
      <c r="I85" s="27" t="str">
        <f>データ!BZ6</f>
        <v>【54.36】</v>
      </c>
      <c r="J85" s="27" t="str">
        <f>データ!CK6</f>
        <v>【296.40】</v>
      </c>
      <c r="K85" s="27" t="str">
        <f>データ!CV6</f>
        <v>【55.95】</v>
      </c>
      <c r="L85" s="27" t="str">
        <f>データ!DG6</f>
        <v>【73.77】</v>
      </c>
      <c r="M85" s="27" t="s">
        <v>43</v>
      </c>
      <c r="N85" s="27" t="s">
        <v>43</v>
      </c>
      <c r="O85" s="27" t="str">
        <f>データ!EN6</f>
        <v>【0.54】</v>
      </c>
    </row>
  </sheetData>
  <sheetProtection algorithmName="SHA-512" hashValue="ClxP9sZnuOq7i07Q2uBM1c+BfM1Fw2xyLeHlrRvr2+mk9fKph203HHSDLcu/2oJqbzd6gob35DBz/8jGmcQWlQ==" saltValue="mDufRoCCIe/EsZqVwAtZm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11:BZ13"/>
    <mergeCell ref="B14:BJ15"/>
    <mergeCell ref="BL14:BZ15"/>
    <mergeCell ref="BL45:BZ46"/>
    <mergeCell ref="B60:BJ61"/>
    <mergeCell ref="BL16:BZ44"/>
    <mergeCell ref="BL47:BZ63"/>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46</v>
      </c>
      <c r="B3" s="30" t="s">
        <v>47</v>
      </c>
      <c r="C3" s="30" t="s">
        <v>48</v>
      </c>
      <c r="D3" s="30" t="s">
        <v>49</v>
      </c>
      <c r="E3" s="30" t="s">
        <v>50</v>
      </c>
      <c r="F3" s="30" t="s">
        <v>51</v>
      </c>
      <c r="G3" s="30" t="s">
        <v>52</v>
      </c>
      <c r="H3" s="76" t="s">
        <v>53</v>
      </c>
      <c r="I3" s="77"/>
      <c r="J3" s="77"/>
      <c r="K3" s="77"/>
      <c r="L3" s="77"/>
      <c r="M3" s="77"/>
      <c r="N3" s="77"/>
      <c r="O3" s="77"/>
      <c r="P3" s="77"/>
      <c r="Q3" s="77"/>
      <c r="R3" s="77"/>
      <c r="S3" s="77"/>
      <c r="T3" s="77"/>
      <c r="U3" s="77"/>
      <c r="V3" s="77"/>
      <c r="W3" s="78"/>
      <c r="X3" s="82" t="s">
        <v>54</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55</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56</v>
      </c>
      <c r="B4" s="31"/>
      <c r="C4" s="31"/>
      <c r="D4" s="31"/>
      <c r="E4" s="31"/>
      <c r="F4" s="31"/>
      <c r="G4" s="31"/>
      <c r="H4" s="79"/>
      <c r="I4" s="80"/>
      <c r="J4" s="80"/>
      <c r="K4" s="80"/>
      <c r="L4" s="80"/>
      <c r="M4" s="80"/>
      <c r="N4" s="80"/>
      <c r="O4" s="80"/>
      <c r="P4" s="80"/>
      <c r="Q4" s="80"/>
      <c r="R4" s="80"/>
      <c r="S4" s="80"/>
      <c r="T4" s="80"/>
      <c r="U4" s="80"/>
      <c r="V4" s="80"/>
      <c r="W4" s="81"/>
      <c r="X4" s="75" t="s">
        <v>57</v>
      </c>
      <c r="Y4" s="75"/>
      <c r="Z4" s="75"/>
      <c r="AA4" s="75"/>
      <c r="AB4" s="75"/>
      <c r="AC4" s="75"/>
      <c r="AD4" s="75"/>
      <c r="AE4" s="75"/>
      <c r="AF4" s="75"/>
      <c r="AG4" s="75"/>
      <c r="AH4" s="75"/>
      <c r="AI4" s="75" t="s">
        <v>58</v>
      </c>
      <c r="AJ4" s="75"/>
      <c r="AK4" s="75"/>
      <c r="AL4" s="75"/>
      <c r="AM4" s="75"/>
      <c r="AN4" s="75"/>
      <c r="AO4" s="75"/>
      <c r="AP4" s="75"/>
      <c r="AQ4" s="75"/>
      <c r="AR4" s="75"/>
      <c r="AS4" s="75"/>
      <c r="AT4" s="75" t="s">
        <v>59</v>
      </c>
      <c r="AU4" s="75"/>
      <c r="AV4" s="75"/>
      <c r="AW4" s="75"/>
      <c r="AX4" s="75"/>
      <c r="AY4" s="75"/>
      <c r="AZ4" s="75"/>
      <c r="BA4" s="75"/>
      <c r="BB4" s="75"/>
      <c r="BC4" s="75"/>
      <c r="BD4" s="75"/>
      <c r="BE4" s="75" t="s">
        <v>60</v>
      </c>
      <c r="BF4" s="75"/>
      <c r="BG4" s="75"/>
      <c r="BH4" s="75"/>
      <c r="BI4" s="75"/>
      <c r="BJ4" s="75"/>
      <c r="BK4" s="75"/>
      <c r="BL4" s="75"/>
      <c r="BM4" s="75"/>
      <c r="BN4" s="75"/>
      <c r="BO4" s="75"/>
      <c r="BP4" s="75" t="s">
        <v>61</v>
      </c>
      <c r="BQ4" s="75"/>
      <c r="BR4" s="75"/>
      <c r="BS4" s="75"/>
      <c r="BT4" s="75"/>
      <c r="BU4" s="75"/>
      <c r="BV4" s="75"/>
      <c r="BW4" s="75"/>
      <c r="BX4" s="75"/>
      <c r="BY4" s="75"/>
      <c r="BZ4" s="75"/>
      <c r="CA4" s="75" t="s">
        <v>62</v>
      </c>
      <c r="CB4" s="75"/>
      <c r="CC4" s="75"/>
      <c r="CD4" s="75"/>
      <c r="CE4" s="75"/>
      <c r="CF4" s="75"/>
      <c r="CG4" s="75"/>
      <c r="CH4" s="75"/>
      <c r="CI4" s="75"/>
      <c r="CJ4" s="75"/>
      <c r="CK4" s="75"/>
      <c r="CL4" s="75" t="s">
        <v>63</v>
      </c>
      <c r="CM4" s="75"/>
      <c r="CN4" s="75"/>
      <c r="CO4" s="75"/>
      <c r="CP4" s="75"/>
      <c r="CQ4" s="75"/>
      <c r="CR4" s="75"/>
      <c r="CS4" s="75"/>
      <c r="CT4" s="75"/>
      <c r="CU4" s="75"/>
      <c r="CV4" s="75"/>
      <c r="CW4" s="75" t="s">
        <v>64</v>
      </c>
      <c r="CX4" s="75"/>
      <c r="CY4" s="75"/>
      <c r="CZ4" s="75"/>
      <c r="DA4" s="75"/>
      <c r="DB4" s="75"/>
      <c r="DC4" s="75"/>
      <c r="DD4" s="75"/>
      <c r="DE4" s="75"/>
      <c r="DF4" s="75"/>
      <c r="DG4" s="75"/>
      <c r="DH4" s="75" t="s">
        <v>65</v>
      </c>
      <c r="DI4" s="75"/>
      <c r="DJ4" s="75"/>
      <c r="DK4" s="75"/>
      <c r="DL4" s="75"/>
      <c r="DM4" s="75"/>
      <c r="DN4" s="75"/>
      <c r="DO4" s="75"/>
      <c r="DP4" s="75"/>
      <c r="DQ4" s="75"/>
      <c r="DR4" s="75"/>
      <c r="DS4" s="75" t="s">
        <v>66</v>
      </c>
      <c r="DT4" s="75"/>
      <c r="DU4" s="75"/>
      <c r="DV4" s="75"/>
      <c r="DW4" s="75"/>
      <c r="DX4" s="75"/>
      <c r="DY4" s="75"/>
      <c r="DZ4" s="75"/>
      <c r="EA4" s="75"/>
      <c r="EB4" s="75"/>
      <c r="EC4" s="75"/>
      <c r="ED4" s="75" t="s">
        <v>67</v>
      </c>
      <c r="EE4" s="75"/>
      <c r="EF4" s="75"/>
      <c r="EG4" s="75"/>
      <c r="EH4" s="75"/>
      <c r="EI4" s="75"/>
      <c r="EJ4" s="75"/>
      <c r="EK4" s="75"/>
      <c r="EL4" s="75"/>
      <c r="EM4" s="75"/>
      <c r="EN4" s="75"/>
    </row>
    <row r="5" spans="1:144" x14ac:dyDescent="0.15">
      <c r="A5" s="29" t="s">
        <v>68</v>
      </c>
      <c r="B5" s="32"/>
      <c r="C5" s="32"/>
      <c r="D5" s="32"/>
      <c r="E5" s="32"/>
      <c r="F5" s="32"/>
      <c r="G5" s="32"/>
      <c r="H5" s="33" t="s">
        <v>69</v>
      </c>
      <c r="I5" s="33" t="s">
        <v>70</v>
      </c>
      <c r="J5" s="33" t="s">
        <v>71</v>
      </c>
      <c r="K5" s="33" t="s">
        <v>72</v>
      </c>
      <c r="L5" s="33" t="s">
        <v>73</v>
      </c>
      <c r="M5" s="33" t="s">
        <v>74</v>
      </c>
      <c r="N5" s="33" t="s">
        <v>75</v>
      </c>
      <c r="O5" s="33" t="s">
        <v>76</v>
      </c>
      <c r="P5" s="33" t="s">
        <v>77</v>
      </c>
      <c r="Q5" s="33" t="s">
        <v>78</v>
      </c>
      <c r="R5" s="33" t="s">
        <v>79</v>
      </c>
      <c r="S5" s="33" t="s">
        <v>80</v>
      </c>
      <c r="T5" s="33" t="s">
        <v>81</v>
      </c>
      <c r="U5" s="33" t="s">
        <v>82</v>
      </c>
      <c r="V5" s="33" t="s">
        <v>83</v>
      </c>
      <c r="W5" s="33" t="s">
        <v>84</v>
      </c>
      <c r="X5" s="33" t="s">
        <v>85</v>
      </c>
      <c r="Y5" s="33" t="s">
        <v>86</v>
      </c>
      <c r="Z5" s="33" t="s">
        <v>87</v>
      </c>
      <c r="AA5" s="33" t="s">
        <v>88</v>
      </c>
      <c r="AB5" s="33" t="s">
        <v>89</v>
      </c>
      <c r="AC5" s="33" t="s">
        <v>90</v>
      </c>
      <c r="AD5" s="33" t="s">
        <v>91</v>
      </c>
      <c r="AE5" s="33" t="s">
        <v>92</v>
      </c>
      <c r="AF5" s="33" t="s">
        <v>93</v>
      </c>
      <c r="AG5" s="33" t="s">
        <v>94</v>
      </c>
      <c r="AH5" s="33" t="s">
        <v>29</v>
      </c>
      <c r="AI5" s="33" t="s">
        <v>85</v>
      </c>
      <c r="AJ5" s="33" t="s">
        <v>86</v>
      </c>
      <c r="AK5" s="33" t="s">
        <v>87</v>
      </c>
      <c r="AL5" s="33" t="s">
        <v>88</v>
      </c>
      <c r="AM5" s="33" t="s">
        <v>89</v>
      </c>
      <c r="AN5" s="33" t="s">
        <v>90</v>
      </c>
      <c r="AO5" s="33" t="s">
        <v>91</v>
      </c>
      <c r="AP5" s="33" t="s">
        <v>92</v>
      </c>
      <c r="AQ5" s="33" t="s">
        <v>93</v>
      </c>
      <c r="AR5" s="33" t="s">
        <v>94</v>
      </c>
      <c r="AS5" s="33" t="s">
        <v>95</v>
      </c>
      <c r="AT5" s="33" t="s">
        <v>85</v>
      </c>
      <c r="AU5" s="33" t="s">
        <v>86</v>
      </c>
      <c r="AV5" s="33" t="s">
        <v>87</v>
      </c>
      <c r="AW5" s="33" t="s">
        <v>88</v>
      </c>
      <c r="AX5" s="33" t="s">
        <v>89</v>
      </c>
      <c r="AY5" s="33" t="s">
        <v>90</v>
      </c>
      <c r="AZ5" s="33" t="s">
        <v>91</v>
      </c>
      <c r="BA5" s="33" t="s">
        <v>92</v>
      </c>
      <c r="BB5" s="33" t="s">
        <v>93</v>
      </c>
      <c r="BC5" s="33" t="s">
        <v>94</v>
      </c>
      <c r="BD5" s="33" t="s">
        <v>95</v>
      </c>
      <c r="BE5" s="33" t="s">
        <v>85</v>
      </c>
      <c r="BF5" s="33" t="s">
        <v>86</v>
      </c>
      <c r="BG5" s="33" t="s">
        <v>87</v>
      </c>
      <c r="BH5" s="33" t="s">
        <v>88</v>
      </c>
      <c r="BI5" s="33" t="s">
        <v>89</v>
      </c>
      <c r="BJ5" s="33" t="s">
        <v>90</v>
      </c>
      <c r="BK5" s="33" t="s">
        <v>91</v>
      </c>
      <c r="BL5" s="33" t="s">
        <v>92</v>
      </c>
      <c r="BM5" s="33" t="s">
        <v>93</v>
      </c>
      <c r="BN5" s="33" t="s">
        <v>94</v>
      </c>
      <c r="BO5" s="33" t="s">
        <v>95</v>
      </c>
      <c r="BP5" s="33" t="s">
        <v>85</v>
      </c>
      <c r="BQ5" s="33" t="s">
        <v>86</v>
      </c>
      <c r="BR5" s="33" t="s">
        <v>87</v>
      </c>
      <c r="BS5" s="33" t="s">
        <v>88</v>
      </c>
      <c r="BT5" s="33" t="s">
        <v>89</v>
      </c>
      <c r="BU5" s="33" t="s">
        <v>90</v>
      </c>
      <c r="BV5" s="33" t="s">
        <v>91</v>
      </c>
      <c r="BW5" s="33" t="s">
        <v>92</v>
      </c>
      <c r="BX5" s="33" t="s">
        <v>93</v>
      </c>
      <c r="BY5" s="33" t="s">
        <v>94</v>
      </c>
      <c r="BZ5" s="33" t="s">
        <v>95</v>
      </c>
      <c r="CA5" s="33" t="s">
        <v>85</v>
      </c>
      <c r="CB5" s="33" t="s">
        <v>86</v>
      </c>
      <c r="CC5" s="33" t="s">
        <v>87</v>
      </c>
      <c r="CD5" s="33" t="s">
        <v>88</v>
      </c>
      <c r="CE5" s="33" t="s">
        <v>89</v>
      </c>
      <c r="CF5" s="33" t="s">
        <v>90</v>
      </c>
      <c r="CG5" s="33" t="s">
        <v>91</v>
      </c>
      <c r="CH5" s="33" t="s">
        <v>92</v>
      </c>
      <c r="CI5" s="33" t="s">
        <v>93</v>
      </c>
      <c r="CJ5" s="33" t="s">
        <v>94</v>
      </c>
      <c r="CK5" s="33" t="s">
        <v>95</v>
      </c>
      <c r="CL5" s="33" t="s">
        <v>85</v>
      </c>
      <c r="CM5" s="33" t="s">
        <v>86</v>
      </c>
      <c r="CN5" s="33" t="s">
        <v>87</v>
      </c>
      <c r="CO5" s="33" t="s">
        <v>88</v>
      </c>
      <c r="CP5" s="33" t="s">
        <v>89</v>
      </c>
      <c r="CQ5" s="33" t="s">
        <v>90</v>
      </c>
      <c r="CR5" s="33" t="s">
        <v>91</v>
      </c>
      <c r="CS5" s="33" t="s">
        <v>92</v>
      </c>
      <c r="CT5" s="33" t="s">
        <v>93</v>
      </c>
      <c r="CU5" s="33" t="s">
        <v>94</v>
      </c>
      <c r="CV5" s="33" t="s">
        <v>95</v>
      </c>
      <c r="CW5" s="33" t="s">
        <v>85</v>
      </c>
      <c r="CX5" s="33" t="s">
        <v>86</v>
      </c>
      <c r="CY5" s="33" t="s">
        <v>87</v>
      </c>
      <c r="CZ5" s="33" t="s">
        <v>88</v>
      </c>
      <c r="DA5" s="33" t="s">
        <v>89</v>
      </c>
      <c r="DB5" s="33" t="s">
        <v>90</v>
      </c>
      <c r="DC5" s="33" t="s">
        <v>91</v>
      </c>
      <c r="DD5" s="33" t="s">
        <v>92</v>
      </c>
      <c r="DE5" s="33" t="s">
        <v>93</v>
      </c>
      <c r="DF5" s="33" t="s">
        <v>94</v>
      </c>
      <c r="DG5" s="33" t="s">
        <v>95</v>
      </c>
      <c r="DH5" s="33" t="s">
        <v>85</v>
      </c>
      <c r="DI5" s="33" t="s">
        <v>86</v>
      </c>
      <c r="DJ5" s="33" t="s">
        <v>87</v>
      </c>
      <c r="DK5" s="33" t="s">
        <v>88</v>
      </c>
      <c r="DL5" s="33" t="s">
        <v>89</v>
      </c>
      <c r="DM5" s="33" t="s">
        <v>90</v>
      </c>
      <c r="DN5" s="33" t="s">
        <v>91</v>
      </c>
      <c r="DO5" s="33" t="s">
        <v>92</v>
      </c>
      <c r="DP5" s="33" t="s">
        <v>93</v>
      </c>
      <c r="DQ5" s="33" t="s">
        <v>94</v>
      </c>
      <c r="DR5" s="33" t="s">
        <v>95</v>
      </c>
      <c r="DS5" s="33" t="s">
        <v>85</v>
      </c>
      <c r="DT5" s="33" t="s">
        <v>86</v>
      </c>
      <c r="DU5" s="33" t="s">
        <v>87</v>
      </c>
      <c r="DV5" s="33" t="s">
        <v>88</v>
      </c>
      <c r="DW5" s="33" t="s">
        <v>89</v>
      </c>
      <c r="DX5" s="33" t="s">
        <v>90</v>
      </c>
      <c r="DY5" s="33" t="s">
        <v>91</v>
      </c>
      <c r="DZ5" s="33" t="s">
        <v>92</v>
      </c>
      <c r="EA5" s="33" t="s">
        <v>93</v>
      </c>
      <c r="EB5" s="33" t="s">
        <v>94</v>
      </c>
      <c r="EC5" s="33" t="s">
        <v>95</v>
      </c>
      <c r="ED5" s="33" t="s">
        <v>85</v>
      </c>
      <c r="EE5" s="33" t="s">
        <v>86</v>
      </c>
      <c r="EF5" s="33" t="s">
        <v>87</v>
      </c>
      <c r="EG5" s="33" t="s">
        <v>88</v>
      </c>
      <c r="EH5" s="33" t="s">
        <v>89</v>
      </c>
      <c r="EI5" s="33" t="s">
        <v>90</v>
      </c>
      <c r="EJ5" s="33" t="s">
        <v>91</v>
      </c>
      <c r="EK5" s="33" t="s">
        <v>92</v>
      </c>
      <c r="EL5" s="33" t="s">
        <v>93</v>
      </c>
      <c r="EM5" s="33" t="s">
        <v>94</v>
      </c>
      <c r="EN5" s="33" t="s">
        <v>95</v>
      </c>
    </row>
    <row r="6" spans="1:144" s="37" customFormat="1" x14ac:dyDescent="0.15">
      <c r="A6" s="29" t="s">
        <v>96</v>
      </c>
      <c r="B6" s="34">
        <f>B7</f>
        <v>2018</v>
      </c>
      <c r="C6" s="34">
        <f t="shared" ref="C6:W6" si="3">C7</f>
        <v>473600</v>
      </c>
      <c r="D6" s="34">
        <f t="shared" si="3"/>
        <v>47</v>
      </c>
      <c r="E6" s="34">
        <f t="shared" si="3"/>
        <v>1</v>
      </c>
      <c r="F6" s="34">
        <f t="shared" si="3"/>
        <v>0</v>
      </c>
      <c r="G6" s="34">
        <f t="shared" si="3"/>
        <v>0</v>
      </c>
      <c r="H6" s="34" t="str">
        <f t="shared" si="3"/>
        <v>沖縄県　伊是名村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100</v>
      </c>
      <c r="Q6" s="35">
        <f t="shared" si="3"/>
        <v>4752</v>
      </c>
      <c r="R6" s="35">
        <f t="shared" si="3"/>
        <v>1430</v>
      </c>
      <c r="S6" s="35">
        <f t="shared" si="3"/>
        <v>15.43</v>
      </c>
      <c r="T6" s="35">
        <f t="shared" si="3"/>
        <v>92.68</v>
      </c>
      <c r="U6" s="35">
        <f t="shared" si="3"/>
        <v>1418</v>
      </c>
      <c r="V6" s="35">
        <f t="shared" si="3"/>
        <v>14.16</v>
      </c>
      <c r="W6" s="35">
        <f t="shared" si="3"/>
        <v>100.14</v>
      </c>
      <c r="X6" s="36">
        <f>IF(X7="",NA(),X7)</f>
        <v>85.32</v>
      </c>
      <c r="Y6" s="36">
        <f t="shared" ref="Y6:AG6" si="4">IF(Y7="",NA(),Y7)</f>
        <v>86.74</v>
      </c>
      <c r="Z6" s="36">
        <f t="shared" si="4"/>
        <v>91.29</v>
      </c>
      <c r="AA6" s="36">
        <f t="shared" si="4"/>
        <v>97.02</v>
      </c>
      <c r="AB6" s="36">
        <f t="shared" si="4"/>
        <v>94.84</v>
      </c>
      <c r="AC6" s="36">
        <f t="shared" si="4"/>
        <v>73.06</v>
      </c>
      <c r="AD6" s="36">
        <f t="shared" si="4"/>
        <v>72.03</v>
      </c>
      <c r="AE6" s="36">
        <f t="shared" si="4"/>
        <v>72.11</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643.08000000000004</v>
      </c>
      <c r="BF6" s="36">
        <f t="shared" ref="BF6:BN6" si="7">IF(BF7="",NA(),BF7)</f>
        <v>544.33000000000004</v>
      </c>
      <c r="BG6" s="36">
        <f t="shared" si="7"/>
        <v>521.87</v>
      </c>
      <c r="BH6" s="36">
        <f t="shared" si="7"/>
        <v>461.32</v>
      </c>
      <c r="BI6" s="36">
        <f t="shared" si="7"/>
        <v>515.24</v>
      </c>
      <c r="BJ6" s="36">
        <f t="shared" si="7"/>
        <v>1486.62</v>
      </c>
      <c r="BK6" s="36">
        <f t="shared" si="7"/>
        <v>1510.14</v>
      </c>
      <c r="BL6" s="36">
        <f t="shared" si="7"/>
        <v>1595.62</v>
      </c>
      <c r="BM6" s="36">
        <f t="shared" si="7"/>
        <v>1302.33</v>
      </c>
      <c r="BN6" s="36">
        <f t="shared" si="7"/>
        <v>1274.21</v>
      </c>
      <c r="BO6" s="35" t="str">
        <f>IF(BO7="","",IF(BO7="-","【-】","【"&amp;SUBSTITUTE(TEXT(BO7,"#,##0.00"),"-","△")&amp;"】"))</f>
        <v>【1,074.14】</v>
      </c>
      <c r="BP6" s="36">
        <f>IF(BP7="",NA(),BP7)</f>
        <v>51.66</v>
      </c>
      <c r="BQ6" s="36">
        <f t="shared" ref="BQ6:BY6" si="8">IF(BQ7="",NA(),BQ7)</f>
        <v>51.97</v>
      </c>
      <c r="BR6" s="36">
        <f t="shared" si="8"/>
        <v>57.09</v>
      </c>
      <c r="BS6" s="36">
        <f t="shared" si="8"/>
        <v>59.71</v>
      </c>
      <c r="BT6" s="36">
        <f t="shared" si="8"/>
        <v>33.42</v>
      </c>
      <c r="BU6" s="36">
        <f t="shared" si="8"/>
        <v>24.39</v>
      </c>
      <c r="BV6" s="36">
        <f t="shared" si="8"/>
        <v>22.67</v>
      </c>
      <c r="BW6" s="36">
        <f t="shared" si="8"/>
        <v>37.92</v>
      </c>
      <c r="BX6" s="36">
        <f t="shared" si="8"/>
        <v>40.89</v>
      </c>
      <c r="BY6" s="36">
        <f t="shared" si="8"/>
        <v>41.25</v>
      </c>
      <c r="BZ6" s="35" t="str">
        <f>IF(BZ7="","",IF(BZ7="-","【-】","【"&amp;SUBSTITUTE(TEXT(BZ7,"#,##0.00"),"-","△")&amp;"】"))</f>
        <v>【54.36】</v>
      </c>
      <c r="CA6" s="36">
        <f>IF(CA7="",NA(),CA7)</f>
        <v>481.1</v>
      </c>
      <c r="CB6" s="36">
        <f t="shared" ref="CB6:CJ6" si="9">IF(CB7="",NA(),CB7)</f>
        <v>494.48</v>
      </c>
      <c r="CC6" s="36">
        <f t="shared" si="9"/>
        <v>451.32</v>
      </c>
      <c r="CD6" s="36">
        <f t="shared" si="9"/>
        <v>412.96</v>
      </c>
      <c r="CE6" s="36">
        <f t="shared" si="9"/>
        <v>722.68</v>
      </c>
      <c r="CF6" s="36">
        <f t="shared" si="9"/>
        <v>734.18</v>
      </c>
      <c r="CG6" s="36">
        <f t="shared" si="9"/>
        <v>789.62</v>
      </c>
      <c r="CH6" s="36">
        <f t="shared" si="9"/>
        <v>423.18</v>
      </c>
      <c r="CI6" s="36">
        <f t="shared" si="9"/>
        <v>383.2</v>
      </c>
      <c r="CJ6" s="36">
        <f t="shared" si="9"/>
        <v>383.25</v>
      </c>
      <c r="CK6" s="35" t="str">
        <f>IF(CK7="","",IF(CK7="-","【-】","【"&amp;SUBSTITUTE(TEXT(CK7,"#,##0.00"),"-","△")&amp;"】"))</f>
        <v>【296.40】</v>
      </c>
      <c r="CL6" s="36">
        <f>IF(CL7="",NA(),CL7)</f>
        <v>93.34</v>
      </c>
      <c r="CM6" s="36">
        <f t="shared" ref="CM6:CU6" si="10">IF(CM7="",NA(),CM7)</f>
        <v>82.32</v>
      </c>
      <c r="CN6" s="36">
        <f t="shared" si="10"/>
        <v>70.180000000000007</v>
      </c>
      <c r="CO6" s="36">
        <f t="shared" si="10"/>
        <v>74.17</v>
      </c>
      <c r="CP6" s="36">
        <f t="shared" si="10"/>
        <v>74.55</v>
      </c>
      <c r="CQ6" s="36">
        <f t="shared" si="10"/>
        <v>48.36</v>
      </c>
      <c r="CR6" s="36">
        <f t="shared" si="10"/>
        <v>48.7</v>
      </c>
      <c r="CS6" s="36">
        <f t="shared" si="10"/>
        <v>46.9</v>
      </c>
      <c r="CT6" s="36">
        <f t="shared" si="10"/>
        <v>47.95</v>
      </c>
      <c r="CU6" s="36">
        <f t="shared" si="10"/>
        <v>48.26</v>
      </c>
      <c r="CV6" s="35" t="str">
        <f>IF(CV7="","",IF(CV7="-","【-】","【"&amp;SUBSTITUTE(TEXT(CV7,"#,##0.00"),"-","△")&amp;"】"))</f>
        <v>【55.95】</v>
      </c>
      <c r="CW6" s="36">
        <f>IF(CW7="",NA(),CW7)</f>
        <v>43.93</v>
      </c>
      <c r="CX6" s="36">
        <f t="shared" ref="CX6:DF6" si="11">IF(CX7="",NA(),CX7)</f>
        <v>51.29</v>
      </c>
      <c r="CY6" s="36">
        <f t="shared" si="11"/>
        <v>57.65</v>
      </c>
      <c r="CZ6" s="36">
        <f t="shared" si="11"/>
        <v>60.04</v>
      </c>
      <c r="DA6" s="36">
        <f t="shared" si="11"/>
        <v>59.88</v>
      </c>
      <c r="DB6" s="36">
        <f t="shared" si="11"/>
        <v>75.239999999999995</v>
      </c>
      <c r="DC6" s="36">
        <f t="shared" si="11"/>
        <v>74.959999999999994</v>
      </c>
      <c r="DD6" s="36">
        <f t="shared" si="11"/>
        <v>74.63</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0.04</v>
      </c>
      <c r="EE6" s="36">
        <f t="shared" ref="EE6:EM6" si="14">IF(EE7="",NA(),EE7)</f>
        <v>0.01</v>
      </c>
      <c r="EF6" s="35">
        <f t="shared" si="14"/>
        <v>0</v>
      </c>
      <c r="EG6" s="35">
        <f t="shared" si="14"/>
        <v>0</v>
      </c>
      <c r="EH6" s="35">
        <f t="shared" si="14"/>
        <v>0</v>
      </c>
      <c r="EI6" s="36">
        <f t="shared" si="14"/>
        <v>0.91</v>
      </c>
      <c r="EJ6" s="36">
        <f t="shared" si="14"/>
        <v>1.26</v>
      </c>
      <c r="EK6" s="36">
        <f t="shared" si="14"/>
        <v>0.78</v>
      </c>
      <c r="EL6" s="36">
        <f t="shared" si="14"/>
        <v>0.56999999999999995</v>
      </c>
      <c r="EM6" s="36">
        <f t="shared" si="14"/>
        <v>0.62</v>
      </c>
      <c r="EN6" s="35" t="str">
        <f>IF(EN7="","",IF(EN7="-","【-】","【"&amp;SUBSTITUTE(TEXT(EN7,"#,##0.00"),"-","△")&amp;"】"))</f>
        <v>【0.54】</v>
      </c>
    </row>
    <row r="7" spans="1:144" s="37" customFormat="1" x14ac:dyDescent="0.15">
      <c r="A7" s="29"/>
      <c r="B7" s="38">
        <v>2018</v>
      </c>
      <c r="C7" s="38">
        <v>473600</v>
      </c>
      <c r="D7" s="38">
        <v>47</v>
      </c>
      <c r="E7" s="38">
        <v>1</v>
      </c>
      <c r="F7" s="38">
        <v>0</v>
      </c>
      <c r="G7" s="38">
        <v>0</v>
      </c>
      <c r="H7" s="38" t="s">
        <v>97</v>
      </c>
      <c r="I7" s="38" t="s">
        <v>98</v>
      </c>
      <c r="J7" s="38" t="s">
        <v>99</v>
      </c>
      <c r="K7" s="38" t="s">
        <v>100</v>
      </c>
      <c r="L7" s="38" t="s">
        <v>101</v>
      </c>
      <c r="M7" s="38" t="s">
        <v>102</v>
      </c>
      <c r="N7" s="39" t="s">
        <v>103</v>
      </c>
      <c r="O7" s="39" t="s">
        <v>104</v>
      </c>
      <c r="P7" s="39">
        <v>100</v>
      </c>
      <c r="Q7" s="39">
        <v>4752</v>
      </c>
      <c r="R7" s="39">
        <v>1430</v>
      </c>
      <c r="S7" s="39">
        <v>15.43</v>
      </c>
      <c r="T7" s="39">
        <v>92.68</v>
      </c>
      <c r="U7" s="39">
        <v>1418</v>
      </c>
      <c r="V7" s="39">
        <v>14.16</v>
      </c>
      <c r="W7" s="39">
        <v>100.14</v>
      </c>
      <c r="X7" s="39">
        <v>85.32</v>
      </c>
      <c r="Y7" s="39">
        <v>86.74</v>
      </c>
      <c r="Z7" s="39">
        <v>91.29</v>
      </c>
      <c r="AA7" s="39">
        <v>97.02</v>
      </c>
      <c r="AB7" s="39">
        <v>94.84</v>
      </c>
      <c r="AC7" s="39">
        <v>73.06</v>
      </c>
      <c r="AD7" s="39">
        <v>72.03</v>
      </c>
      <c r="AE7" s="39">
        <v>72.11</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643.08000000000004</v>
      </c>
      <c r="BF7" s="39">
        <v>544.33000000000004</v>
      </c>
      <c r="BG7" s="39">
        <v>521.87</v>
      </c>
      <c r="BH7" s="39">
        <v>461.32</v>
      </c>
      <c r="BI7" s="39">
        <v>515.24</v>
      </c>
      <c r="BJ7" s="39">
        <v>1486.62</v>
      </c>
      <c r="BK7" s="39">
        <v>1510.14</v>
      </c>
      <c r="BL7" s="39">
        <v>1595.62</v>
      </c>
      <c r="BM7" s="39">
        <v>1302.33</v>
      </c>
      <c r="BN7" s="39">
        <v>1274.21</v>
      </c>
      <c r="BO7" s="39">
        <v>1074.1400000000001</v>
      </c>
      <c r="BP7" s="39">
        <v>51.66</v>
      </c>
      <c r="BQ7" s="39">
        <v>51.97</v>
      </c>
      <c r="BR7" s="39">
        <v>57.09</v>
      </c>
      <c r="BS7" s="39">
        <v>59.71</v>
      </c>
      <c r="BT7" s="39">
        <v>33.42</v>
      </c>
      <c r="BU7" s="39">
        <v>24.39</v>
      </c>
      <c r="BV7" s="39">
        <v>22.67</v>
      </c>
      <c r="BW7" s="39">
        <v>37.92</v>
      </c>
      <c r="BX7" s="39">
        <v>40.89</v>
      </c>
      <c r="BY7" s="39">
        <v>41.25</v>
      </c>
      <c r="BZ7" s="39">
        <v>54.36</v>
      </c>
      <c r="CA7" s="39">
        <v>481.1</v>
      </c>
      <c r="CB7" s="39">
        <v>494.48</v>
      </c>
      <c r="CC7" s="39">
        <v>451.32</v>
      </c>
      <c r="CD7" s="39">
        <v>412.96</v>
      </c>
      <c r="CE7" s="39">
        <v>722.68</v>
      </c>
      <c r="CF7" s="39">
        <v>734.18</v>
      </c>
      <c r="CG7" s="39">
        <v>789.62</v>
      </c>
      <c r="CH7" s="39">
        <v>423.18</v>
      </c>
      <c r="CI7" s="39">
        <v>383.2</v>
      </c>
      <c r="CJ7" s="39">
        <v>383.25</v>
      </c>
      <c r="CK7" s="39">
        <v>296.39999999999998</v>
      </c>
      <c r="CL7" s="39">
        <v>93.34</v>
      </c>
      <c r="CM7" s="39">
        <v>82.32</v>
      </c>
      <c r="CN7" s="39">
        <v>70.180000000000007</v>
      </c>
      <c r="CO7" s="39">
        <v>74.17</v>
      </c>
      <c r="CP7" s="39">
        <v>74.55</v>
      </c>
      <c r="CQ7" s="39">
        <v>48.36</v>
      </c>
      <c r="CR7" s="39">
        <v>48.7</v>
      </c>
      <c r="CS7" s="39">
        <v>46.9</v>
      </c>
      <c r="CT7" s="39">
        <v>47.95</v>
      </c>
      <c r="CU7" s="39">
        <v>48.26</v>
      </c>
      <c r="CV7" s="39">
        <v>55.95</v>
      </c>
      <c r="CW7" s="39">
        <v>43.93</v>
      </c>
      <c r="CX7" s="39">
        <v>51.29</v>
      </c>
      <c r="CY7" s="39">
        <v>57.65</v>
      </c>
      <c r="CZ7" s="39">
        <v>60.04</v>
      </c>
      <c r="DA7" s="39">
        <v>59.88</v>
      </c>
      <c r="DB7" s="39">
        <v>75.239999999999995</v>
      </c>
      <c r="DC7" s="39">
        <v>74.959999999999994</v>
      </c>
      <c r="DD7" s="39">
        <v>74.63</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0.04</v>
      </c>
      <c r="EE7" s="39">
        <v>0.01</v>
      </c>
      <c r="EF7" s="39">
        <v>0</v>
      </c>
      <c r="EG7" s="39">
        <v>0</v>
      </c>
      <c r="EH7" s="39">
        <v>0</v>
      </c>
      <c r="EI7" s="39">
        <v>0.91</v>
      </c>
      <c r="EJ7" s="39">
        <v>1.26</v>
      </c>
      <c r="EK7" s="39">
        <v>0.78</v>
      </c>
      <c r="EL7" s="39">
        <v>0.56999999999999995</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105</v>
      </c>
      <c r="C9" s="41" t="s">
        <v>106</v>
      </c>
      <c r="D9" s="41" t="s">
        <v>107</v>
      </c>
      <c r="E9" s="41" t="s">
        <v>108</v>
      </c>
      <c r="F9" s="41" t="s">
        <v>109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47</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2019-12-05T04:40:58Z</dcterms:created>
  <dcterms:modified xsi:type="dcterms:W3CDTF">2020-02-03T01:11:56Z</dcterms:modified>
  <cp:category/>
</cp:coreProperties>
</file>