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仮)ファイルサーバー\0 市町村課\H31\公営企業に係る経営比較分析表（平成30年度決算）の分析等について\35_伊平屋村\"/>
    </mc:Choice>
  </mc:AlternateContent>
  <workbookProtection workbookAlgorithmName="SHA-512" workbookHashValue="B+MnifWzrMXdNKE1KOT0FaFR54HAhGzT22ct14dc+XG6HjckSmjLIp0Sc74EI5Jq5bASVdYzTC3KSS1eSWb3pw==" workbookSaltValue="EMU+bQYLTXCB9GrPdUpzV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 i="5" l="1"/>
  <c r="C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<sst xmlns="http://schemas.openxmlformats.org/spreadsheetml/2006/main" count="228" uniqueCount="113">
  <si>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</si>
  <si>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</si>
  <si>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</si>
  <si>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</si>
  <si>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</si>
  <si>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</si>
  <si>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</si>
  <si>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</si>
  <si>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</si>
  <si>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</si>
  <si>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</si>
  <si>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</si>
  <si>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</si>
  <si>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</si>
  <si>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</si>
  <si>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</si>
  <si>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</si>
  <si>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</si>
  <si>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</si>
  <si>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</si>
  <si>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</si>
  <si>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</si>
  <si>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</si>
  <si>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</si>
  <si>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</si>
  <si>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</si>
  <si>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</si>
  <si>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</si>
  <si>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</si>
  <si>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</si>
  <si>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</si>
  <si>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</si>
  <si>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</si>
  <si>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</si>
  <si>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</si>
  <si>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</si>
  <si>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</si>
  <si>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</si>
  <si>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</si>
  <si>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</si>
  <si>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</si>
  <si>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</si>
  <si>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</si>
  <si>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</si>
  <si>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</si>
  <si>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</si>
  <si>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</si>
  <si>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</si>
  <si>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</si>
  <si>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</si>
  <si>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</si>
  <si>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</si>
  <si>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</si>
  <si>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</si>
  <si>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</si>
  <si>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</si>
  <si>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</si>
  <si>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</si>
  <si>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</si>
  <si>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</si>
  <si>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</si>
  <si>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</si>
  <si>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</si>
  <si>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</si>
  <si>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</si>
  <si>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</si>
  <si>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</si>
  <si>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</si>
  <si>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</si>
  <si>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</si>
  <si>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</si>
  <si>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</si>
  <si>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</si>
  <si>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</si>
  <si>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</si>
  <si>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</si>
  <si>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</si>
  <si>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</si>
  <si>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</si>
  <si>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</si>
  <si>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</si>
  <si>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</si>
  <si>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</si>
  <si>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</si>
  <si>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</si>
  <si>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</si>
  <si>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</si>
  <si>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</si>
  <si>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</si>
  <si>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</si>
  <si>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</si>
  <si>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</si>
  <si>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</si>
  <si>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</si>
  <si>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</si>
  <si>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</si>
  <si>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</si>
  <si>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伊平屋村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</si>
  <si>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</si>
  <si>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</si>
  <si>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</si>
  <si>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</si>
  <si>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</si>
  <si>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</si>
  <si>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</si>
  <si>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</si>
  <si>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</si>
  <si>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</si>
  <si>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</si>
  <si>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</si>
  <si>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①収益的収支率
　施設の改修事業を実施しており、今後は機器にかかっていた修繕費、機器の更新、修繕による動力費の低減が見込めるが、各年度で100％を下回っているため経費削減は必須である。
④企業債残高対事業規模比率
　平成26年度より施設機能強化事業を実施しており、今後地方債の償還により増加が見込まれる。
⑤経費回収率
　類似団体平均値及び100％を下回っており、料金設定や維持管理に関しての計画を見直す必要がある。
⑥汚水処理原価
　類似団体平均及び100％を下回っており、機能強化事業後に低減が見込めるものの、地方債償還額の増加による高騰を防ぐためにも汚水処理費の低減を図る必要がある。
⑦施設利用率
　類似団体を上回っており適正である。
⑧水洗化率
　施設整備は完了しており、類似団体平均値を上回っていることから良好だと判断される。</t>
    <rPh sb="64" eb="67">
      <t>カクネンド</t>
    </rPh>
    <rPh sb="73" eb="75">
      <t>シタマワ</t>
    </rPh>
    <rPh sb="81" eb="83">
      <t>ケイヒ</t>
    </rPh>
    <rPh sb="83" eb="85">
      <t>サクゲン</t>
    </rPh>
    <rPh sb="86" eb="88">
      <t>ヒッス</t>
    </rPh>
    <rPh sb="168" eb="169">
      <t>オヨ</t>
    </rPh>
    <rPh sb="175" eb="177">
      <t>シタマワ</t>
    </rPh>
    <rPh sb="182" eb="184">
      <t>リョウキン</t>
    </rPh>
    <rPh sb="184" eb="186">
      <t>セッテイ</t>
    </rPh>
    <rPh sb="187" eb="189">
      <t>イジ</t>
    </rPh>
    <rPh sb="189" eb="191">
      <t>カンリ</t>
    </rPh>
    <rPh sb="192" eb="193">
      <t>カン</t>
    </rPh>
    <rPh sb="196" eb="198">
      <t>ケイカク</t>
    </rPh>
    <rPh sb="199" eb="201">
      <t>ミナオ</t>
    </rPh>
    <rPh sb="202" eb="204">
      <t>ヒツヨウ</t>
    </rPh>
    <rPh sb="224" eb="225">
      <t>オヨ</t>
    </rPh>
    <rPh sb="238" eb="240">
      <t>キノウ</t>
    </rPh>
    <rPh sb="240" eb="242">
      <t>キョウカ</t>
    </rPh>
    <rPh sb="242" eb="244">
      <t>ジギョウ</t>
    </rPh>
    <rPh sb="244" eb="245">
      <t>ゴ</t>
    </rPh>
    <rPh sb="246" eb="248">
      <t>テイゲン</t>
    </rPh>
    <rPh sb="304" eb="306">
      <t>ルイジ</t>
    </rPh>
    <rPh sb="306" eb="308">
      <t>ダンタイ</t>
    </rPh>
    <rPh sb="309" eb="311">
      <t>ウワマワ</t>
    </rPh>
    <rPh sb="315" eb="317">
      <t>テキセイ</t>
    </rPh>
    <phoneticPr fontId="4"/>
  </si>
  <si>
    <t>機能強化事業を入れているため、一つの施設以外は更新中である。今後は施設以外の管路の清掃等を行い維持管理に努める必要がある。</t>
    <rPh sb="0" eb="2">
      <t>キノウ</t>
    </rPh>
    <rPh sb="2" eb="4">
      <t>キョウカ</t>
    </rPh>
    <rPh sb="4" eb="6">
      <t>ジギョウ</t>
    </rPh>
    <rPh sb="7" eb="8">
      <t>イ</t>
    </rPh>
    <rPh sb="15" eb="16">
      <t>ヒト</t>
    </rPh>
    <rPh sb="18" eb="20">
      <t>シセツ</t>
    </rPh>
    <rPh sb="20" eb="22">
      <t>イガイ</t>
    </rPh>
    <rPh sb="23" eb="26">
      <t>コウシンチュウ</t>
    </rPh>
    <rPh sb="30" eb="32">
      <t>コンゴ</t>
    </rPh>
    <rPh sb="33" eb="35">
      <t>シセツ</t>
    </rPh>
    <rPh sb="35" eb="37">
      <t>イガイ</t>
    </rPh>
    <rPh sb="38" eb="40">
      <t>カンロ</t>
    </rPh>
    <rPh sb="41" eb="43">
      <t>セイソウ</t>
    </rPh>
    <rPh sb="43" eb="44">
      <t>トウ</t>
    </rPh>
    <rPh sb="45" eb="46">
      <t>オコナ</t>
    </rPh>
    <rPh sb="47" eb="49">
      <t>イジ</t>
    </rPh>
    <rPh sb="49" eb="51">
      <t>カンリ</t>
    </rPh>
    <rPh sb="52" eb="53">
      <t>ツト</t>
    </rPh>
    <rPh sb="55" eb="57">
      <t>ヒツヨウ</t>
    </rPh>
    <phoneticPr fontId="4"/>
  </si>
  <si>
    <t>　機能強化事業が終了し、施設の過負荷解消が見込めるが事業実施に伴う地方債の増加があるため、今後の料金設定や維持管理に関して再度計画を立て直す必要がある。</t>
    <rPh sb="1" eb="3">
      <t>キノウ</t>
    </rPh>
    <rPh sb="3" eb="5">
      <t>キョウカ</t>
    </rPh>
    <rPh sb="5" eb="7">
      <t>ジギョウ</t>
    </rPh>
    <rPh sb="8" eb="10">
      <t>シュウリョウ</t>
    </rPh>
    <rPh sb="12" eb="14">
      <t>シセツ</t>
    </rPh>
    <rPh sb="15" eb="18">
      <t>カフカ</t>
    </rPh>
    <rPh sb="18" eb="20">
      <t>カイショウ</t>
    </rPh>
    <rPh sb="21" eb="23">
      <t>ミコ</t>
    </rPh>
    <rPh sb="45" eb="47">
      <t>コンゴ</t>
    </rPh>
    <rPh sb="48" eb="50">
      <t>リョウキン</t>
    </rPh>
    <rPh sb="50" eb="52">
      <t>セッテイ</t>
    </rPh>
    <rPh sb="53" eb="55">
      <t>イジ</t>
    </rPh>
    <rPh sb="55" eb="57">
      <t>カンリ</t>
    </rPh>
    <rPh sb="58" eb="59">
      <t>カン</t>
    </rPh>
    <rPh sb="61" eb="63">
      <t>サイド</t>
    </rPh>
    <rPh sb="63" eb="65">
      <t>ケイカク</t>
    </rPh>
    <rPh sb="66" eb="67">
      <t>タ</t>
    </rPh>
    <rPh sb="68" eb="69">
      <t>ナオ</t>
    </rPh>
    <rPh sb="70" eb="7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</si>
</sst>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B18-4F76-B0E5-28FB7C4CCE96}"/>
            </c:ext>
          </c:extLst>
        </c:ser>
        <c:dLbls>
          <c:showLegendKey val="0"/>
          <c:showVal val="0"/>
          <c:showCatName val="0"/>
          <c:showSerName val="0"/>
          <c:showPercent val="0"/>
          <c:showBubbleSize val="0"/>
        </c:dLbls>
        <c:gapWidth val="150"/>
        <c:axId val="516151560"/>
        <c:axId val="51615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9B18-4F76-B0E5-28FB7C4CCE96}"/>
            </c:ext>
          </c:extLst>
        </c:ser>
        <c:dLbls>
          <c:showLegendKey val="0"/>
          <c:showVal val="0"/>
          <c:showCatName val="0"/>
          <c:showSerName val="0"/>
          <c:showPercent val="0"/>
          <c:showBubbleSize val="0"/>
        </c:dLbls>
        <c:marker val="1"/>
        <c:smooth val="0"/>
        <c:axId val="516151560"/>
        <c:axId val="516151168"/>
      </c:lineChart>
      <c:dateAx>
        <c:axId val="516151560"/>
        <c:scaling>
          <c:orientation val="minMax"/>
        </c:scaling>
        <c:delete val="1"/>
        <c:axPos val="b"/>
        <c:numFmt formatCode="ge" sourceLinked="1"/>
        <c:majorTickMark val="none"/>
        <c:minorTickMark val="none"/>
        <c:tickLblPos val="none"/>
        <c:crossAx val="516151168"/>
        <c:crosses val="autoZero"/>
        <c:auto val="1"/>
        <c:lblOffset val="100"/>
        <c:baseTimeUnit val="years"/>
      </c:dateAx>
      <c:valAx>
        <c:axId val="51615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615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50.09</c:v>
                </c:pt>
                <c:pt idx="1">
                  <c:v>51.01</c:v>
                </c:pt>
                <c:pt idx="2">
                  <c:v>50.64</c:v>
                </c:pt>
                <c:pt idx="3">
                  <c:v>49.36</c:v>
                </c:pt>
                <c:pt idx="4">
                  <c:v>52.3</c:v>
                </c:pt>
              </c:numCache>
            </c:numRef>
          </c:val>
          <c:extLst xmlns:c16r2="http://schemas.microsoft.com/office/drawing/2015/06/chart">
            <c:ext xmlns:c16="http://schemas.microsoft.com/office/drawing/2014/chart" uri="{C3380CC4-5D6E-409C-BE32-E72D297353CC}">
              <c16:uniqueId val="{00000000-7A05-4D98-86B4-0ACA1BB42EB5}"/>
            </c:ext>
          </c:extLst>
        </c:ser>
        <c:dLbls>
          <c:showLegendKey val="0"/>
          <c:showVal val="0"/>
          <c:showCatName val="0"/>
          <c:showSerName val="0"/>
          <c:showPercent val="0"/>
          <c:showBubbleSize val="0"/>
        </c:dLbls>
        <c:gapWidth val="150"/>
        <c:axId val="244711272"/>
        <c:axId val="311632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7A05-4D98-86B4-0ACA1BB42EB5}"/>
            </c:ext>
          </c:extLst>
        </c:ser>
        <c:dLbls>
          <c:showLegendKey val="0"/>
          <c:showVal val="0"/>
          <c:showCatName val="0"/>
          <c:showSerName val="0"/>
          <c:showPercent val="0"/>
          <c:showBubbleSize val="0"/>
        </c:dLbls>
        <c:marker val="1"/>
        <c:smooth val="0"/>
        <c:axId val="244711272"/>
        <c:axId val="311632440"/>
      </c:lineChart>
      <c:dateAx>
        <c:axId val="244711272"/>
        <c:scaling>
          <c:orientation val="minMax"/>
        </c:scaling>
        <c:delete val="1"/>
        <c:axPos val="b"/>
        <c:numFmt formatCode="ge" sourceLinked="1"/>
        <c:majorTickMark val="none"/>
        <c:minorTickMark val="none"/>
        <c:tickLblPos val="none"/>
        <c:crossAx val="311632440"/>
        <c:crosses val="autoZero"/>
        <c:auto val="1"/>
        <c:lblOffset val="100"/>
        <c:baseTimeUnit val="years"/>
      </c:dateAx>
      <c:valAx>
        <c:axId val="31163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11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95.69</c:v>
                </c:pt>
                <c:pt idx="1">
                  <c:v>98</c:v>
                </c:pt>
                <c:pt idx="2">
                  <c:v>95.51</c:v>
                </c:pt>
                <c:pt idx="3">
                  <c:v>95.51</c:v>
                </c:pt>
                <c:pt idx="4">
                  <c:v>96.78</c:v>
                </c:pt>
              </c:numCache>
            </c:numRef>
          </c:val>
          <c:extLst xmlns:c16r2="http://schemas.microsoft.com/office/drawing/2015/06/chart">
            <c:ext xmlns:c16="http://schemas.microsoft.com/office/drawing/2014/chart" uri="{C3380CC4-5D6E-409C-BE32-E72D297353CC}">
              <c16:uniqueId val="{00000000-57CF-48A9-A9B6-1C0B19B60473}"/>
            </c:ext>
          </c:extLst>
        </c:ser>
        <c:dLbls>
          <c:showLegendKey val="0"/>
          <c:showVal val="0"/>
          <c:showCatName val="0"/>
          <c:showSerName val="0"/>
          <c:showPercent val="0"/>
          <c:showBubbleSize val="0"/>
        </c:dLbls>
        <c:gapWidth val="150"/>
        <c:axId val="311633616"/>
        <c:axId val="311634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57CF-48A9-A9B6-1C0B19B60473}"/>
            </c:ext>
          </c:extLst>
        </c:ser>
        <c:dLbls>
          <c:showLegendKey val="0"/>
          <c:showVal val="0"/>
          <c:showCatName val="0"/>
          <c:showSerName val="0"/>
          <c:showPercent val="0"/>
          <c:showBubbleSize val="0"/>
        </c:dLbls>
        <c:marker val="1"/>
        <c:smooth val="0"/>
        <c:axId val="311633616"/>
        <c:axId val="311634008"/>
      </c:lineChart>
      <c:dateAx>
        <c:axId val="311633616"/>
        <c:scaling>
          <c:orientation val="minMax"/>
        </c:scaling>
        <c:delete val="1"/>
        <c:axPos val="b"/>
        <c:numFmt formatCode="ge" sourceLinked="1"/>
        <c:majorTickMark val="none"/>
        <c:minorTickMark val="none"/>
        <c:tickLblPos val="none"/>
        <c:crossAx val="311634008"/>
        <c:crosses val="autoZero"/>
        <c:auto val="1"/>
        <c:lblOffset val="100"/>
        <c:baseTimeUnit val="years"/>
      </c:dateAx>
      <c:valAx>
        <c:axId val="31163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63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59.35</c:v>
                </c:pt>
                <c:pt idx="1">
                  <c:v>70.489999999999995</c:v>
                </c:pt>
                <c:pt idx="2">
                  <c:v>65.61</c:v>
                </c:pt>
                <c:pt idx="3">
                  <c:v>79.8</c:v>
                </c:pt>
                <c:pt idx="4">
                  <c:v>74.27</c:v>
                </c:pt>
              </c:numCache>
            </c:numRef>
          </c:val>
          <c:extLst xmlns:c16r2="http://schemas.microsoft.com/office/drawing/2015/06/chart">
            <c:ext xmlns:c16="http://schemas.microsoft.com/office/drawing/2014/chart" uri="{C3380CC4-5D6E-409C-BE32-E72D297353CC}">
              <c16:uniqueId val="{00000000-4476-4DDC-AE23-C54B7D921336}"/>
            </c:ext>
          </c:extLst>
        </c:ser>
        <c:dLbls>
          <c:showLegendKey val="0"/>
          <c:showVal val="0"/>
          <c:showCatName val="0"/>
          <c:showSerName val="0"/>
          <c:showPercent val="0"/>
          <c:showBubbleSize val="0"/>
        </c:dLbls>
        <c:gapWidth val="150"/>
        <c:axId val="212088616"/>
        <c:axId val="21208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76-4DDC-AE23-C54B7D921336}"/>
            </c:ext>
          </c:extLst>
        </c:ser>
        <c:dLbls>
          <c:showLegendKey val="0"/>
          <c:showVal val="0"/>
          <c:showCatName val="0"/>
          <c:showSerName val="0"/>
          <c:showPercent val="0"/>
          <c:showBubbleSize val="0"/>
        </c:dLbls>
        <c:marker val="1"/>
        <c:smooth val="0"/>
        <c:axId val="212088616"/>
        <c:axId val="212087440"/>
      </c:lineChart>
      <c:dateAx>
        <c:axId val="212088616"/>
        <c:scaling>
          <c:orientation val="minMax"/>
        </c:scaling>
        <c:delete val="1"/>
        <c:axPos val="b"/>
        <c:numFmt formatCode="ge" sourceLinked="1"/>
        <c:majorTickMark val="none"/>
        <c:minorTickMark val="none"/>
        <c:tickLblPos val="none"/>
        <c:crossAx val="212087440"/>
        <c:crosses val="autoZero"/>
        <c:auto val="1"/>
        <c:lblOffset val="100"/>
        <c:baseTimeUnit val="years"/>
      </c:dateAx>
      <c:valAx>
        <c:axId val="21208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08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CB1-4E12-A294-F1628ABC2B7E}"/>
            </c:ext>
          </c:extLst>
        </c:ser>
        <c:dLbls>
          <c:showLegendKey val="0"/>
          <c:showVal val="0"/>
          <c:showCatName val="0"/>
          <c:showSerName val="0"/>
          <c:showPercent val="0"/>
          <c:showBubbleSize val="0"/>
        </c:dLbls>
        <c:gapWidth val="150"/>
        <c:axId val="524068896"/>
        <c:axId val="30708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CB1-4E12-A294-F1628ABC2B7E}"/>
            </c:ext>
          </c:extLst>
        </c:ser>
        <c:dLbls>
          <c:showLegendKey val="0"/>
          <c:showVal val="0"/>
          <c:showCatName val="0"/>
          <c:showSerName val="0"/>
          <c:showPercent val="0"/>
          <c:showBubbleSize val="0"/>
        </c:dLbls>
        <c:marker val="1"/>
        <c:smooth val="0"/>
        <c:axId val="524068896"/>
        <c:axId val="307088360"/>
      </c:lineChart>
      <c:dateAx>
        <c:axId val="524068896"/>
        <c:scaling>
          <c:orientation val="minMax"/>
        </c:scaling>
        <c:delete val="1"/>
        <c:axPos val="b"/>
        <c:numFmt formatCode="ge" sourceLinked="1"/>
        <c:majorTickMark val="none"/>
        <c:minorTickMark val="none"/>
        <c:tickLblPos val="none"/>
        <c:crossAx val="307088360"/>
        <c:crosses val="autoZero"/>
        <c:auto val="1"/>
        <c:lblOffset val="100"/>
        <c:baseTimeUnit val="years"/>
      </c:dateAx>
      <c:valAx>
        <c:axId val="30708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0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0C-41B5-A86A-B58CC0698772}"/>
            </c:ext>
          </c:extLst>
        </c:ser>
        <c:dLbls>
          <c:showLegendKey val="0"/>
          <c:showVal val="0"/>
          <c:showCatName val="0"/>
          <c:showSerName val="0"/>
          <c:showPercent val="0"/>
          <c:showBubbleSize val="0"/>
        </c:dLbls>
        <c:gapWidth val="150"/>
        <c:axId val="244712840"/>
        <c:axId val="521995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0C-41B5-A86A-B58CC0698772}"/>
            </c:ext>
          </c:extLst>
        </c:ser>
        <c:dLbls>
          <c:showLegendKey val="0"/>
          <c:showVal val="0"/>
          <c:showCatName val="0"/>
          <c:showSerName val="0"/>
          <c:showPercent val="0"/>
          <c:showBubbleSize val="0"/>
        </c:dLbls>
        <c:marker val="1"/>
        <c:smooth val="0"/>
        <c:axId val="244712840"/>
        <c:axId val="521995160"/>
      </c:lineChart>
      <c:dateAx>
        <c:axId val="244712840"/>
        <c:scaling>
          <c:orientation val="minMax"/>
        </c:scaling>
        <c:delete val="1"/>
        <c:axPos val="b"/>
        <c:numFmt formatCode="ge" sourceLinked="1"/>
        <c:majorTickMark val="none"/>
        <c:minorTickMark val="none"/>
        <c:tickLblPos val="none"/>
        <c:crossAx val="521995160"/>
        <c:crosses val="autoZero"/>
        <c:auto val="1"/>
        <c:lblOffset val="100"/>
        <c:baseTimeUnit val="years"/>
      </c:dateAx>
      <c:valAx>
        <c:axId val="521995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712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B4-455A-B8EC-C360A23F6CE6}"/>
            </c:ext>
          </c:extLst>
        </c:ser>
        <c:dLbls>
          <c:showLegendKey val="0"/>
          <c:showVal val="0"/>
          <c:showCatName val="0"/>
          <c:showSerName val="0"/>
          <c:showPercent val="0"/>
          <c:showBubbleSize val="0"/>
        </c:dLbls>
        <c:gapWidth val="150"/>
        <c:axId val="521996336"/>
        <c:axId val="521996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B4-455A-B8EC-C360A23F6CE6}"/>
            </c:ext>
          </c:extLst>
        </c:ser>
        <c:dLbls>
          <c:showLegendKey val="0"/>
          <c:showVal val="0"/>
          <c:showCatName val="0"/>
          <c:showSerName val="0"/>
          <c:showPercent val="0"/>
          <c:showBubbleSize val="0"/>
        </c:dLbls>
        <c:marker val="1"/>
        <c:smooth val="0"/>
        <c:axId val="521996336"/>
        <c:axId val="521996728"/>
      </c:lineChart>
      <c:dateAx>
        <c:axId val="521996336"/>
        <c:scaling>
          <c:orientation val="minMax"/>
        </c:scaling>
        <c:delete val="1"/>
        <c:axPos val="b"/>
        <c:numFmt formatCode="ge" sourceLinked="1"/>
        <c:majorTickMark val="none"/>
        <c:minorTickMark val="none"/>
        <c:tickLblPos val="none"/>
        <c:crossAx val="521996728"/>
        <c:crosses val="autoZero"/>
        <c:auto val="1"/>
        <c:lblOffset val="100"/>
        <c:baseTimeUnit val="years"/>
      </c:dateAx>
      <c:valAx>
        <c:axId val="521996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199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477-4943-80B5-EF8EC4CA6072}"/>
            </c:ext>
          </c:extLst>
        </c:ser>
        <c:dLbls>
          <c:showLegendKey val="0"/>
          <c:showVal val="0"/>
          <c:showCatName val="0"/>
          <c:showSerName val="0"/>
          <c:showPercent val="0"/>
          <c:showBubbleSize val="0"/>
        </c:dLbls>
        <c:gapWidth val="150"/>
        <c:axId val="530261040"/>
        <c:axId val="53026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77-4943-80B5-EF8EC4CA6072}"/>
            </c:ext>
          </c:extLst>
        </c:ser>
        <c:dLbls>
          <c:showLegendKey val="0"/>
          <c:showVal val="0"/>
          <c:showCatName val="0"/>
          <c:showSerName val="0"/>
          <c:showPercent val="0"/>
          <c:showBubbleSize val="0"/>
        </c:dLbls>
        <c:marker val="1"/>
        <c:smooth val="0"/>
        <c:axId val="530261040"/>
        <c:axId val="530261432"/>
      </c:lineChart>
      <c:dateAx>
        <c:axId val="530261040"/>
        <c:scaling>
          <c:orientation val="minMax"/>
        </c:scaling>
        <c:delete val="1"/>
        <c:axPos val="b"/>
        <c:numFmt formatCode="ge" sourceLinked="1"/>
        <c:majorTickMark val="none"/>
        <c:minorTickMark val="none"/>
        <c:tickLblPos val="none"/>
        <c:crossAx val="530261432"/>
        <c:crosses val="autoZero"/>
        <c:auto val="1"/>
        <c:lblOffset val="100"/>
        <c:baseTimeUnit val="years"/>
      </c:dateAx>
      <c:valAx>
        <c:axId val="53026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26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498.06</c:v>
                </c:pt>
                <c:pt idx="2">
                  <c:v>503.34</c:v>
                </c:pt>
                <c:pt idx="3">
                  <c:v>1152.0999999999999</c:v>
                </c:pt>
                <c:pt idx="4">
                  <c:v>1436.34</c:v>
                </c:pt>
              </c:numCache>
            </c:numRef>
          </c:val>
          <c:extLst xmlns:c16r2="http://schemas.microsoft.com/office/drawing/2015/06/chart">
            <c:ext xmlns:c16="http://schemas.microsoft.com/office/drawing/2014/chart" uri="{C3380CC4-5D6E-409C-BE32-E72D297353CC}">
              <c16:uniqueId val="{00000000-A733-464C-9876-F71107DB4EA2}"/>
            </c:ext>
          </c:extLst>
        </c:ser>
        <c:dLbls>
          <c:showLegendKey val="0"/>
          <c:showVal val="0"/>
          <c:showCatName val="0"/>
          <c:showSerName val="0"/>
          <c:showPercent val="0"/>
          <c:showBubbleSize val="0"/>
        </c:dLbls>
        <c:gapWidth val="150"/>
        <c:axId val="4125664"/>
        <c:axId val="412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A733-464C-9876-F71107DB4EA2}"/>
            </c:ext>
          </c:extLst>
        </c:ser>
        <c:dLbls>
          <c:showLegendKey val="0"/>
          <c:showVal val="0"/>
          <c:showCatName val="0"/>
          <c:showSerName val="0"/>
          <c:showPercent val="0"/>
          <c:showBubbleSize val="0"/>
        </c:dLbls>
        <c:marker val="1"/>
        <c:smooth val="0"/>
        <c:axId val="4125664"/>
        <c:axId val="4126056"/>
      </c:lineChart>
      <c:dateAx>
        <c:axId val="4125664"/>
        <c:scaling>
          <c:orientation val="minMax"/>
        </c:scaling>
        <c:delete val="1"/>
        <c:axPos val="b"/>
        <c:numFmt formatCode="ge" sourceLinked="1"/>
        <c:majorTickMark val="none"/>
        <c:minorTickMark val="none"/>
        <c:tickLblPos val="none"/>
        <c:crossAx val="4126056"/>
        <c:crosses val="autoZero"/>
        <c:auto val="1"/>
        <c:lblOffset val="100"/>
        <c:baseTimeUnit val="years"/>
      </c:dateAx>
      <c:valAx>
        <c:axId val="412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42.72</c:v>
                </c:pt>
                <c:pt idx="1">
                  <c:v>44.27</c:v>
                </c:pt>
                <c:pt idx="2">
                  <c:v>46.34</c:v>
                </c:pt>
                <c:pt idx="3">
                  <c:v>63.65</c:v>
                </c:pt>
                <c:pt idx="4">
                  <c:v>56.16</c:v>
                </c:pt>
              </c:numCache>
            </c:numRef>
          </c:val>
          <c:extLst xmlns:c16r2="http://schemas.microsoft.com/office/drawing/2015/06/chart">
            <c:ext xmlns:c16="http://schemas.microsoft.com/office/drawing/2014/chart" uri="{C3380CC4-5D6E-409C-BE32-E72D297353CC}">
              <c16:uniqueId val="{00000000-3E58-417D-B712-D6CAE5E45994}"/>
            </c:ext>
          </c:extLst>
        </c:ser>
        <c:dLbls>
          <c:showLegendKey val="0"/>
          <c:showVal val="0"/>
          <c:showCatName val="0"/>
          <c:showSerName val="0"/>
          <c:showPercent val="0"/>
          <c:showBubbleSize val="0"/>
        </c:dLbls>
        <c:gapWidth val="150"/>
        <c:axId val="251202208"/>
        <c:axId val="251202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3E58-417D-B712-D6CAE5E45994}"/>
            </c:ext>
          </c:extLst>
        </c:ser>
        <c:dLbls>
          <c:showLegendKey val="0"/>
          <c:showVal val="0"/>
          <c:showCatName val="0"/>
          <c:showSerName val="0"/>
          <c:showPercent val="0"/>
          <c:showBubbleSize val="0"/>
        </c:dLbls>
        <c:marker val="1"/>
        <c:smooth val="0"/>
        <c:axId val="251202208"/>
        <c:axId val="251202600"/>
      </c:lineChart>
      <c:dateAx>
        <c:axId val="251202208"/>
        <c:scaling>
          <c:orientation val="minMax"/>
        </c:scaling>
        <c:delete val="1"/>
        <c:axPos val="b"/>
        <c:numFmt formatCode="ge" sourceLinked="1"/>
        <c:majorTickMark val="none"/>
        <c:minorTickMark val="none"/>
        <c:tickLblPos val="none"/>
        <c:crossAx val="251202600"/>
        <c:crosses val="autoZero"/>
        <c:auto val="1"/>
        <c:lblOffset val="100"/>
        <c:baseTimeUnit val="years"/>
      </c:dateAx>
      <c:valAx>
        <c:axId val="25120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20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286.57</c:v>
                </c:pt>
                <c:pt idx="1">
                  <c:v>274.04000000000002</c:v>
                </c:pt>
                <c:pt idx="2">
                  <c:v>264.89999999999998</c:v>
                </c:pt>
                <c:pt idx="3">
                  <c:v>205.44</c:v>
                </c:pt>
                <c:pt idx="4">
                  <c:v>211.3</c:v>
                </c:pt>
              </c:numCache>
            </c:numRef>
          </c:val>
          <c:extLst xmlns:c16r2="http://schemas.microsoft.com/office/drawing/2015/06/chart">
            <c:ext xmlns:c16="http://schemas.microsoft.com/office/drawing/2014/chart" uri="{C3380CC4-5D6E-409C-BE32-E72D297353CC}">
              <c16:uniqueId val="{00000000-BDB3-4350-8E51-0D8CE4F83B6D}"/>
            </c:ext>
          </c:extLst>
        </c:ser>
        <c:dLbls>
          <c:showLegendKey val="0"/>
          <c:showVal val="0"/>
          <c:showCatName val="0"/>
          <c:showSerName val="0"/>
          <c:showPercent val="0"/>
          <c:showBubbleSize val="0"/>
        </c:dLbls>
        <c:gapWidth val="150"/>
        <c:axId val="530260648"/>
        <c:axId val="24471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BDB3-4350-8E51-0D8CE4F83B6D}"/>
            </c:ext>
          </c:extLst>
        </c:ser>
        <c:dLbls>
          <c:showLegendKey val="0"/>
          <c:showVal val="0"/>
          <c:showCatName val="0"/>
          <c:showSerName val="0"/>
          <c:showPercent val="0"/>
          <c:showBubbleSize val="0"/>
        </c:dLbls>
        <c:marker val="1"/>
        <c:smooth val="0"/>
        <c:axId val="530260648"/>
        <c:axId val="244712448"/>
      </c:lineChart>
      <c:dateAx>
        <c:axId val="530260648"/>
        <c:scaling>
          <c:orientation val="minMax"/>
        </c:scaling>
        <c:delete val="1"/>
        <c:axPos val="b"/>
        <c:numFmt formatCode="ge" sourceLinked="1"/>
        <c:majorTickMark val="none"/>
        <c:minorTickMark val="none"/>
        <c:tickLblPos val="none"/>
        <c:crossAx val="244712448"/>
        <c:crosses val="autoZero"/>
        <c:auto val="1"/>
        <c:lblOffset val="100"/>
        <c:baseTimeUnit val="years"/>
      </c:dateAx>
      <c:valAx>
        <c:axId val="2447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026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伊平屋村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1251</v>
      </c>
      <c r="AM8" s="68"/>
      <c r="AN8" s="68"/>
      <c r="AO8" s="68"/>
      <c r="AP8" s="68"/>
      <c r="AQ8" s="68"/>
      <c r="AR8" s="68"/>
      <c r="AS8" s="68"/>
      <c r="AT8" s="67">
        <f>データ!T6</f>
        <v>21.82</v>
      </c>
      <c r="AU8" s="67"/>
      <c r="AV8" s="67"/>
      <c r="AW8" s="67"/>
      <c r="AX8" s="67"/>
      <c r="AY8" s="67"/>
      <c r="AZ8" s="67"/>
      <c r="BA8" s="67"/>
      <c r="BB8" s="67">
        <f>データ!U6</f>
        <v>57.33</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100</v>
      </c>
      <c r="Q10" s="67"/>
      <c r="R10" s="67"/>
      <c r="S10" s="67"/>
      <c r="T10" s="67"/>
      <c r="U10" s="67"/>
      <c r="V10" s="67"/>
      <c r="W10" s="67">
        <f>データ!Q6</f>
        <v>100</v>
      </c>
      <c r="X10" s="67"/>
      <c r="Y10" s="67"/>
      <c r="Z10" s="67"/>
      <c r="AA10" s="67"/>
      <c r="AB10" s="67"/>
      <c r="AC10" s="67"/>
      <c r="AD10" s="68">
        <f>データ!R6</f>
        <v>1955</v>
      </c>
      <c r="AE10" s="68"/>
      <c r="AF10" s="68"/>
      <c r="AG10" s="68"/>
      <c r="AH10" s="68"/>
      <c r="AI10" s="68"/>
      <c r="AJ10" s="68"/>
      <c r="AK10" s="2"/>
      <c r="AL10" s="68">
        <f>データ!V6</f>
        <v>1213</v>
      </c>
      <c r="AM10" s="68"/>
      <c r="AN10" s="68"/>
      <c r="AO10" s="68"/>
      <c r="AP10" s="68"/>
      <c r="AQ10" s="68"/>
      <c r="AR10" s="68"/>
      <c r="AS10" s="68"/>
      <c r="AT10" s="67">
        <f>データ!W6</f>
        <v>0.48</v>
      </c>
      <c r="AU10" s="67"/>
      <c r="AV10" s="67"/>
      <c r="AW10" s="67"/>
      <c r="AX10" s="67"/>
      <c r="AY10" s="67"/>
      <c r="AZ10" s="67"/>
      <c r="BA10" s="67"/>
      <c r="BB10" s="67">
        <f>データ!X6</f>
        <v>2527.08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ZpoWcQXX00kKhRhJ0I8k0XAhzLyNSE7HfngcclgTi/J+0/sbNp5c5X9WMezlBVsePsyNF3u9TNTod4fTAyzbHw==" saltValue="8HhbwDs7vJhkNsk8wrC62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473596</v>
      </c>
      <c r="D6" s="33">
        <f t="shared" si="3"/>
        <v>47</v>
      </c>
      <c r="E6" s="33">
        <f t="shared" si="3"/>
        <v>17</v>
      </c>
      <c r="F6" s="33">
        <f t="shared" si="3"/>
        <v>5</v>
      </c>
      <c r="G6" s="33">
        <f t="shared" si="3"/>
        <v>0</v>
      </c>
      <c r="H6" s="33" t="str">
        <f t="shared" si="3"/>
        <v>沖縄県　伊平屋村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100</v>
      </c>
      <c r="Q6" s="34">
        <f t="shared" si="3"/>
        <v>100</v>
      </c>
      <c r="R6" s="34">
        <f t="shared" si="3"/>
        <v>1955</v>
      </c>
      <c r="S6" s="34">
        <f t="shared" si="3"/>
        <v>1251</v>
      </c>
      <c r="T6" s="34">
        <f t="shared" si="3"/>
        <v>21.82</v>
      </c>
      <c r="U6" s="34">
        <f t="shared" si="3"/>
        <v>57.33</v>
      </c>
      <c r="V6" s="34">
        <f t="shared" si="3"/>
        <v>1213</v>
      </c>
      <c r="W6" s="34">
        <f t="shared" si="3"/>
        <v>0.48</v>
      </c>
      <c r="X6" s="34">
        <f t="shared" si="3"/>
        <v>2527.08</v>
      </c>
      <c r="Y6" s="35">
        <f>IF(Y7="",NA(),Y7)</f>
        <v>59.35</v>
      </c>
      <c r="Z6" s="35">
        <f t="shared" ref="Z6:AH6" si="4">IF(Z7="",NA(),Z7)</f>
        <v>70.489999999999995</v>
      </c>
      <c r="AA6" s="35">
        <f t="shared" si="4"/>
        <v>65.61</v>
      </c>
      <c r="AB6" s="35">
        <f t="shared" si="4"/>
        <v>79.8</v>
      </c>
      <c r="AC6" s="35">
        <f t="shared" si="4"/>
        <v>74.27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498.06</v>
      </c>
      <c r="BH6" s="35">
        <f t="shared" si="7"/>
        <v>503.34</v>
      </c>
      <c r="BI6" s="35">
        <f t="shared" si="7"/>
        <v>1152.0999999999999</v>
      </c>
      <c r="BJ6" s="35">
        <f t="shared" si="7"/>
        <v>1436.34</v>
      </c>
      <c r="BK6" s="35">
        <f t="shared" si="7"/>
        <v>1044.8</v>
      </c>
      <c r="BL6" s="35">
        <f t="shared" si="7"/>
        <v>1081.8</v>
      </c>
      <c r="BM6" s="35">
        <f t="shared" si="7"/>
        <v>974.93</v>
      </c>
      <c r="BN6" s="35">
        <f t="shared" si="7"/>
        <v>855.8</v>
      </c>
      <c r="BO6" s="35">
        <f t="shared" si="7"/>
        <v>789.46</v>
      </c>
      <c r="BP6" s="34" t="str">
        <f>IF(BP7="","",IF(BP7="-","【-】","【"&amp;SUBSTITUTE(TEXT(BP7,"#,##0.00"),"-","△")&amp;"】"))</f>
        <v>【747.76】</v>
      </c>
      <c r="BQ6" s="35">
        <f>IF(BQ7="",NA(),BQ7)</f>
        <v>42.72</v>
      </c>
      <c r="BR6" s="35">
        <f t="shared" ref="BR6:BZ6" si="8">IF(BR7="",NA(),BR7)</f>
        <v>44.27</v>
      </c>
      <c r="BS6" s="35">
        <f t="shared" si="8"/>
        <v>46.34</v>
      </c>
      <c r="BT6" s="35">
        <f t="shared" si="8"/>
        <v>63.65</v>
      </c>
      <c r="BU6" s="35">
        <f t="shared" si="8"/>
        <v>56.16</v>
      </c>
      <c r="BV6" s="35">
        <f t="shared" si="8"/>
        <v>50.82</v>
      </c>
      <c r="BW6" s="35">
        <f t="shared" si="8"/>
        <v>52.19</v>
      </c>
      <c r="BX6" s="35">
        <f t="shared" si="8"/>
        <v>55.32</v>
      </c>
      <c r="BY6" s="35">
        <f t="shared" si="8"/>
        <v>59.8</v>
      </c>
      <c r="BZ6" s="35">
        <f t="shared" si="8"/>
        <v>57.77</v>
      </c>
      <c r="CA6" s="34" t="str">
        <f>IF(CA7="","",IF(CA7="-","【-】","【"&amp;SUBSTITUTE(TEXT(CA7,"#,##0.00"),"-","△")&amp;"】"))</f>
        <v>【59.51】</v>
      </c>
      <c r="CB6" s="35">
        <f>IF(CB7="",NA(),CB7)</f>
        <v>286.57</v>
      </c>
      <c r="CC6" s="35">
        <f t="shared" ref="CC6:CK6" si="9">IF(CC7="",NA(),CC7)</f>
        <v>274.04000000000002</v>
      </c>
      <c r="CD6" s="35">
        <f t="shared" si="9"/>
        <v>264.89999999999998</v>
      </c>
      <c r="CE6" s="35">
        <f t="shared" si="9"/>
        <v>205.44</v>
      </c>
      <c r="CF6" s="35">
        <f t="shared" si="9"/>
        <v>211.3</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50.09</v>
      </c>
      <c r="CN6" s="35">
        <f t="shared" ref="CN6:CV6" si="10">IF(CN7="",NA(),CN7)</f>
        <v>51.01</v>
      </c>
      <c r="CO6" s="35">
        <f t="shared" si="10"/>
        <v>50.64</v>
      </c>
      <c r="CP6" s="35">
        <f t="shared" si="10"/>
        <v>49.36</v>
      </c>
      <c r="CQ6" s="35">
        <f t="shared" si="10"/>
        <v>52.3</v>
      </c>
      <c r="CR6" s="35">
        <f t="shared" si="10"/>
        <v>53.24</v>
      </c>
      <c r="CS6" s="35">
        <f t="shared" si="10"/>
        <v>52.31</v>
      </c>
      <c r="CT6" s="35">
        <f t="shared" si="10"/>
        <v>60.65</v>
      </c>
      <c r="CU6" s="35">
        <f t="shared" si="10"/>
        <v>51.75</v>
      </c>
      <c r="CV6" s="35">
        <f t="shared" si="10"/>
        <v>50.68</v>
      </c>
      <c r="CW6" s="34" t="str">
        <f>IF(CW7="","",IF(CW7="-","【-】","【"&amp;SUBSTITUTE(TEXT(CW7,"#,##0.00"),"-","△")&amp;"】"))</f>
        <v>【52.23】</v>
      </c>
      <c r="CX6" s="35">
        <f>IF(CX7="",NA(),CX7)</f>
        <v>95.69</v>
      </c>
      <c r="CY6" s="35">
        <f t="shared" ref="CY6:DG6" si="11">IF(CY7="",NA(),CY7)</f>
        <v>98</v>
      </c>
      <c r="CZ6" s="35">
        <f t="shared" si="11"/>
        <v>95.51</v>
      </c>
      <c r="DA6" s="35">
        <f t="shared" si="11"/>
        <v>95.51</v>
      </c>
      <c r="DB6" s="35">
        <f t="shared" si="11"/>
        <v>96.78</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473596</v>
      </c>
      <c r="D7" s="37">
        <v>47</v>
      </c>
      <c r="E7" s="37">
        <v>17</v>
      </c>
      <c r="F7" s="37">
        <v>5</v>
      </c>
      <c r="G7" s="37">
        <v>0</v>
      </c>
      <c r="H7" s="37" t="s">
        <v>97</v>
      </c>
      <c r="I7" s="37" t="s">
        <v>98</v>
      </c>
      <c r="J7" s="37" t="s">
        <v>99</v>
      </c>
      <c r="K7" s="37" t="s">
        <v>100</v>
      </c>
      <c r="L7" s="37" t="s">
        <v>101</v>
      </c>
      <c r="M7" s="37" t="s">
        <v>102</v>
      </c>
      <c r="N7" s="38" t="s">
        <v>103</v>
      </c>
      <c r="O7" s="38" t="s">
        <v>104</v>
      </c>
      <c r="P7" s="38">
        <v>100</v>
      </c>
      <c r="Q7" s="38">
        <v>100</v>
      </c>
      <c r="R7" s="38">
        <v>1955</v>
      </c>
      <c r="S7" s="38">
        <v>1251</v>
      </c>
      <c r="T7" s="38">
        <v>21.82</v>
      </c>
      <c r="U7" s="38">
        <v>57.33</v>
      </c>
      <c r="V7" s="38">
        <v>1213</v>
      </c>
      <c r="W7" s="38">
        <v>0.48</v>
      </c>
      <c r="X7" s="38">
        <v>2527.08</v>
      </c>
      <c r="Y7" s="38">
        <v>59.35</v>
      </c>
      <c r="Z7" s="38">
        <v>70.489999999999995</v>
      </c>
      <c r="AA7" s="38">
        <v>65.61</v>
      </c>
      <c r="AB7" s="38">
        <v>79.8</v>
      </c>
      <c r="AC7" s="38">
        <v>74.27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498.06</v>
      </c>
      <c r="BH7" s="38">
        <v>503.34</v>
      </c>
      <c r="BI7" s="38">
        <v>1152.0999999999999</v>
      </c>
      <c r="BJ7" s="38">
        <v>1436.34</v>
      </c>
      <c r="BK7" s="38">
        <v>1044.8</v>
      </c>
      <c r="BL7" s="38">
        <v>1081.8</v>
      </c>
      <c r="BM7" s="38">
        <v>974.93</v>
      </c>
      <c r="BN7" s="38">
        <v>855.8</v>
      </c>
      <c r="BO7" s="38">
        <v>789.46</v>
      </c>
      <c r="BP7" s="38">
        <v>747.76</v>
      </c>
      <c r="BQ7" s="38">
        <v>42.72</v>
      </c>
      <c r="BR7" s="38">
        <v>44.27</v>
      </c>
      <c r="BS7" s="38">
        <v>46.34</v>
      </c>
      <c r="BT7" s="38">
        <v>63.65</v>
      </c>
      <c r="BU7" s="38">
        <v>56.16</v>
      </c>
      <c r="BV7" s="38">
        <v>50.82</v>
      </c>
      <c r="BW7" s="38">
        <v>52.19</v>
      </c>
      <c r="BX7" s="38">
        <v>55.32</v>
      </c>
      <c r="BY7" s="38">
        <v>59.8</v>
      </c>
      <c r="BZ7" s="38">
        <v>57.77</v>
      </c>
      <c r="CA7" s="38">
        <v>59.51</v>
      </c>
      <c r="CB7" s="38">
        <v>286.57</v>
      </c>
      <c r="CC7" s="38">
        <v>274.04000000000002</v>
      </c>
      <c r="CD7" s="38">
        <v>264.89999999999998</v>
      </c>
      <c r="CE7" s="38">
        <v>205.44</v>
      </c>
      <c r="CF7" s="38">
        <v>211.3</v>
      </c>
      <c r="CG7" s="38">
        <v>300.52</v>
      </c>
      <c r="CH7" s="38">
        <v>296.14</v>
      </c>
      <c r="CI7" s="38">
        <v>283.17</v>
      </c>
      <c r="CJ7" s="38">
        <v>263.76</v>
      </c>
      <c r="CK7" s="38">
        <v>274.35000000000002</v>
      </c>
      <c r="CL7" s="38">
        <v>261.45999999999998</v>
      </c>
      <c r="CM7" s="38">
        <v>50.09</v>
      </c>
      <c r="CN7" s="38">
        <v>51.01</v>
      </c>
      <c r="CO7" s="38">
        <v>50.64</v>
      </c>
      <c r="CP7" s="38">
        <v>49.36</v>
      </c>
      <c r="CQ7" s="38">
        <v>52.3</v>
      </c>
      <c r="CR7" s="38">
        <v>53.24</v>
      </c>
      <c r="CS7" s="38">
        <v>52.31</v>
      </c>
      <c r="CT7" s="38">
        <v>60.65</v>
      </c>
      <c r="CU7" s="38">
        <v>51.75</v>
      </c>
      <c r="CV7" s="38">
        <v>50.68</v>
      </c>
      <c r="CW7" s="38">
        <v>52.23</v>
      </c>
      <c r="CX7" s="38">
        <v>95.69</v>
      </c>
      <c r="CY7" s="38">
        <v>98</v>
      </c>
      <c r="CZ7" s="38">
        <v>95.51</v>
      </c>
      <c r="DA7" s="38">
        <v>95.51</v>
      </c>
      <c r="DB7" s="38">
        <v>96.78</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2019-12-05T05:24:20Z</dcterms:created>
  <dcterms:modified xsi:type="dcterms:W3CDTF">2020-02-10T07:50:26Z</dcterms:modified>
  <cp:category/>
</cp:coreProperties>
</file>