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HCSlFSGUCw6trVzChXJxy/WnWbddD5CHAvJBgAA6aELyTarsWYVO2FB413Vh8u2FKIK+NddQwXnzlj04RiBLQ==" workbookSaltValue="LRo/CGllwQgpM7iBWUEnN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<sst xmlns="http://schemas.openxmlformats.org/spreadsheetml/2006/main" count="225" uniqueCount="112">
  <si>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</si>
  <si>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</si>
  <si>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</si>
  <si>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</si>
  <si>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</si>
  <si>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</si>
  <si>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</si>
  <si>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</si>
  <si>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</si>
  <si>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</si>
  <si>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</si>
  <si>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</si>
  <si>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</si>
  <si>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</si>
  <si>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</si>
  <si>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</si>
  <si>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</si>
  <si>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</si>
  <si>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</si>
  <si>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</si>
  <si>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</si>
  <si>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</si>
  <si>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</si>
  <si>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</si>
  <si>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</si>
  <si>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</si>
  <si>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</si>
  <si>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</si>
  <si>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</si>
  <si>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</si>
  <si>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</si>
  <si>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</si>
  <si>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</si>
  <si>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</si>
  <si>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</si>
  <si>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</si>
  <si>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</si>
  <si>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</si>
  <si>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</si>
  <si>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</si>
  <si>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</si>
  <si>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</si>
  <si>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</si>
  <si>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</si>
  <si>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</si>
  <si>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</si>
  <si>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</si>
  <si>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</si>
  <si>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</si>
  <si>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</si>
  <si>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</si>
  <si>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</si>
  <si>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</si>
  <si>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</si>
  <si>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</si>
  <si>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</si>
  <si>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</si>
  <si>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</si>
  <si>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</si>
  <si>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</si>
  <si>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</si>
  <si>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</si>
  <si>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</si>
  <si>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</si>
  <si>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</si>
  <si>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</si>
  <si>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</si>
  <si>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</si>
  <si>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</si>
  <si>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</si>
  <si>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</si>
  <si>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</si>
  <si>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</si>
  <si>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</si>
  <si>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</si>
  <si>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</si>
  <si>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</si>
  <si>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</si>
  <si>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</si>
  <si>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</si>
  <si>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</si>
  <si>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</si>
  <si>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</si>
  <si>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</si>
  <si>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</si>
  <si>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</si>
  <si>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</si>
  <si>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</si>
  <si>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</si>
  <si>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</si>
  <si>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</si>
  <si>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</si>
  <si>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</si>
  <si>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</si>
  <si>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</si>
  <si>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</si>
  <si>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北大東村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</si>
  <si>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</si>
  <si>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</si>
  <si>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</si>
  <si>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</si>
  <si>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</si>
  <si>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</si>
  <si>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</si>
  <si>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</si>
  <si>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</si>
  <si>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</si>
  <si>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</si>
  <si>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</si>
  <si>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昭和５９年から今まで配水管の更新を行っておらず、経年劣化による漏水の恐れがあるため管路の更新を行い、漏水の防止及び耐震化に努める。</t>
    <rPh sb="0" eb="2">
      <t>ショウワ</t>
    </rPh>
    <rPh sb="4" eb="5">
      <t>ネン</t>
    </rPh>
    <rPh sb="7" eb="8">
      <t>イマ</t>
    </rPh>
    <rPh sb="10" eb="13">
      <t>ハイスイカン</t>
    </rPh>
    <rPh sb="14" eb="16">
      <t>コウシン</t>
    </rPh>
    <rPh sb="17" eb="18">
      <t>オコナ</t>
    </rPh>
    <rPh sb="24" eb="26">
      <t>ケイネン</t>
    </rPh>
    <rPh sb="26" eb="28">
      <t>レッカ</t>
    </rPh>
    <rPh sb="31" eb="33">
      <t>ロウスイ</t>
    </rPh>
    <rPh sb="34" eb="35">
      <t>オソ</t>
    </rPh>
    <rPh sb="41" eb="43">
      <t>カンロ</t>
    </rPh>
    <rPh sb="44" eb="46">
      <t>コウシン</t>
    </rPh>
    <rPh sb="47" eb="48">
      <t>オコナ</t>
    </rPh>
    <rPh sb="50" eb="52">
      <t>ロウスイ</t>
    </rPh>
    <rPh sb="53" eb="55">
      <t>ボウシ</t>
    </rPh>
    <rPh sb="55" eb="56">
      <t>オヨ</t>
    </rPh>
    <rPh sb="57" eb="60">
      <t>タイシンカ</t>
    </rPh>
    <rPh sb="61" eb="62">
      <t>ツト</t>
    </rPh>
    <phoneticPr fontId="4"/>
  </si>
  <si>
    <t>①　経営収支比率
　施設の点検整備の徹底により修繕に係る費用の削減により平成２９年度より少し黒字傾向にある。
②　企業債残高対給水収益比率
　老朽化による漏水防止及び耐震化のため管路の更新を行い有収率の向上に勤める。
③　料金回収率
　管路更新に伴に伴い委託料、工事費等の支出の増により料金回収率が下がっている。
④　給水原価
　管路の更新に伴い支出の増加により給水原価が増になっている。
⑤　施設利用率
　施設への投資経済性は効率的に維持している事から今後も維持していく。
⑥　有収率
　管路の更新を行い有収率の向上に努める。</t>
    <rPh sb="2" eb="4">
      <t>ケイエイ</t>
    </rPh>
    <rPh sb="4" eb="6">
      <t>シュウシ</t>
    </rPh>
    <rPh sb="6" eb="8">
      <t>ヒリツ</t>
    </rPh>
    <rPh sb="10" eb="12">
      <t>シセツ</t>
    </rPh>
    <rPh sb="13" eb="15">
      <t>テンケン</t>
    </rPh>
    <rPh sb="15" eb="17">
      <t>セイビ</t>
    </rPh>
    <rPh sb="18" eb="20">
      <t>テッテイ</t>
    </rPh>
    <rPh sb="23" eb="25">
      <t>シュウゼン</t>
    </rPh>
    <rPh sb="26" eb="27">
      <t>カカ</t>
    </rPh>
    <rPh sb="28" eb="30">
      <t>ヒヨウ</t>
    </rPh>
    <rPh sb="31" eb="33">
      <t>サクゲン</t>
    </rPh>
    <rPh sb="36" eb="38">
      <t>ヘイセイ</t>
    </rPh>
    <rPh sb="40" eb="42">
      <t>ネンド</t>
    </rPh>
    <rPh sb="44" eb="45">
      <t>スコ</t>
    </rPh>
    <rPh sb="46" eb="48">
      <t>クロジ</t>
    </rPh>
    <rPh sb="48" eb="50">
      <t>ケイコウ</t>
    </rPh>
    <rPh sb="58" eb="61">
      <t>キギョウサイ</t>
    </rPh>
    <rPh sb="61" eb="63">
      <t>ザンダカ</t>
    </rPh>
    <rPh sb="63" eb="64">
      <t>タイ</t>
    </rPh>
    <rPh sb="64" eb="66">
      <t>キュウスイ</t>
    </rPh>
    <rPh sb="66" eb="68">
      <t>シュウエキ</t>
    </rPh>
    <rPh sb="68" eb="70">
      <t>ヒリツ</t>
    </rPh>
    <rPh sb="72" eb="75">
      <t>ロウキュウカ</t>
    </rPh>
    <rPh sb="78" eb="80">
      <t>ロウスイ</t>
    </rPh>
    <rPh sb="80" eb="82">
      <t>ボウシ</t>
    </rPh>
    <rPh sb="82" eb="83">
      <t>オヨ</t>
    </rPh>
    <rPh sb="84" eb="87">
      <t>タイシンカ</t>
    </rPh>
    <rPh sb="90" eb="92">
      <t>カンロ</t>
    </rPh>
    <rPh sb="93" eb="95">
      <t>コウシン</t>
    </rPh>
    <rPh sb="96" eb="97">
      <t>オコナ</t>
    </rPh>
    <rPh sb="98" eb="100">
      <t>ユウシュウ</t>
    </rPh>
    <rPh sb="100" eb="101">
      <t>リツ</t>
    </rPh>
    <rPh sb="102" eb="104">
      <t>コウジョウ</t>
    </rPh>
    <rPh sb="105" eb="106">
      <t>ツト</t>
    </rPh>
    <rPh sb="113" eb="115">
      <t>リョウキン</t>
    </rPh>
    <rPh sb="115" eb="118">
      <t>カイシュウリツ</t>
    </rPh>
    <rPh sb="120" eb="122">
      <t>カンロ</t>
    </rPh>
    <rPh sb="122" eb="124">
      <t>コウシン</t>
    </rPh>
    <rPh sb="125" eb="126">
      <t>トモナ</t>
    </rPh>
    <rPh sb="127" eb="128">
      <t>トモナ</t>
    </rPh>
    <rPh sb="129" eb="132">
      <t>イタクリョウ</t>
    </rPh>
    <rPh sb="133" eb="136">
      <t>コウジヒ</t>
    </rPh>
    <rPh sb="136" eb="137">
      <t>トウ</t>
    </rPh>
    <rPh sb="138" eb="140">
      <t>シシュツ</t>
    </rPh>
    <rPh sb="141" eb="142">
      <t>ゾウ</t>
    </rPh>
    <rPh sb="145" eb="147">
      <t>リョウキン</t>
    </rPh>
    <rPh sb="147" eb="150">
      <t>カイシュウリツ</t>
    </rPh>
    <rPh sb="151" eb="152">
      <t>サ</t>
    </rPh>
    <rPh sb="245" eb="247">
      <t>ユウシュウ</t>
    </rPh>
    <phoneticPr fontId="4"/>
  </si>
  <si>
    <t>管路の老朽化に伴い管路の更新に費用がかかるが、令和２年４月から広域化により浄水場を県企業局が運営する事から施設に係る費用が係らない分全体的に良くなると思われる。</t>
    <rPh sb="0" eb="2">
      <t>カンロ</t>
    </rPh>
    <rPh sb="3" eb="6">
      <t>ロウキュウカ</t>
    </rPh>
    <rPh sb="7" eb="8">
      <t>トモナ</t>
    </rPh>
    <rPh sb="9" eb="11">
      <t>カンロ</t>
    </rPh>
    <rPh sb="12" eb="14">
      <t>コウシン</t>
    </rPh>
    <rPh sb="15" eb="17">
      <t>ヒヨウ</t>
    </rPh>
    <rPh sb="23" eb="25">
      <t>レイワ</t>
    </rPh>
    <rPh sb="26" eb="27">
      <t>ネン</t>
    </rPh>
    <rPh sb="28" eb="29">
      <t>ガツ</t>
    </rPh>
    <rPh sb="31" eb="34">
      <t>コウイキカ</t>
    </rPh>
    <rPh sb="37" eb="40">
      <t>ジョウスイジョウ</t>
    </rPh>
    <rPh sb="41" eb="42">
      <t>ケン</t>
    </rPh>
    <rPh sb="42" eb="44">
      <t>キギョウ</t>
    </rPh>
    <rPh sb="44" eb="45">
      <t>キョク</t>
    </rPh>
    <rPh sb="46" eb="48">
      <t>ウンエイ</t>
    </rPh>
    <rPh sb="50" eb="51">
      <t>コト</t>
    </rPh>
    <rPh sb="53" eb="55">
      <t>シセツ</t>
    </rPh>
    <rPh sb="56" eb="57">
      <t>カカ</t>
    </rPh>
    <rPh sb="58" eb="60">
      <t>ヒヨウ</t>
    </rPh>
    <rPh sb="61" eb="62">
      <t>カカ</t>
    </rPh>
    <rPh sb="65" eb="66">
      <t>ブン</t>
    </rPh>
    <rPh sb="66" eb="69">
      <t>ゼンタイテキ</t>
    </rPh>
    <rPh sb="70" eb="71">
      <t>ヨ</t>
    </rPh>
    <rPh sb="75" eb="7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</si>
</sst>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6E-4ABA-ADE8-D962A09A737E}"/>
            </c:ext>
          </c:extLst>
        </c:ser>
        <c:dLbls>
          <c:showLegendKey val="0"/>
          <c:showVal val="0"/>
          <c:showCatName val="0"/>
          <c:showSerName val="0"/>
          <c:showPercent val="0"/>
          <c:showBubbleSize val="0"/>
        </c:dLbls>
        <c:gapWidth val="150"/>
        <c:axId val="90293760"/>
        <c:axId val="902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866E-4ABA-ADE8-D962A09A737E}"/>
            </c:ext>
          </c:extLst>
        </c:ser>
        <c:dLbls>
          <c:showLegendKey val="0"/>
          <c:showVal val="0"/>
          <c:showCatName val="0"/>
          <c:showSerName val="0"/>
          <c:showPercent val="0"/>
          <c:showBubbleSize val="0"/>
        </c:dLbls>
        <c:marker val="1"/>
        <c:smooth val="0"/>
        <c:axId val="90293760"/>
        <c:axId val="90295680"/>
      </c:lineChart>
      <c:dateAx>
        <c:axId val="90293760"/>
        <c:scaling>
          <c:orientation val="minMax"/>
        </c:scaling>
        <c:delete val="1"/>
        <c:axPos val="b"/>
        <c:numFmt formatCode="ge" sourceLinked="1"/>
        <c:majorTickMark val="none"/>
        <c:minorTickMark val="none"/>
        <c:tickLblPos val="none"/>
        <c:crossAx val="90295680"/>
        <c:crosses val="autoZero"/>
        <c:auto val="1"/>
        <c:lblOffset val="100"/>
        <c:baseTimeUnit val="years"/>
      </c:dateAx>
      <c:valAx>
        <c:axId val="90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88.76</c:v>
                </c:pt>
                <c:pt idx="1">
                  <c:v>84.83</c:v>
                </c:pt>
                <c:pt idx="2">
                  <c:v>80.37</c:v>
                </c:pt>
                <c:pt idx="3">
                  <c:v>76.06</c:v>
                </c:pt>
                <c:pt idx="4">
                  <c:v>78.38</c:v>
                </c:pt>
              </c:numCache>
            </c:numRef>
          </c:val>
          <c:extLst xmlns:c16r2="http://schemas.microsoft.com/office/drawing/2015/06/chart">
            <c:ext xmlns:c16="http://schemas.microsoft.com/office/drawing/2014/chart" uri="{C3380CC4-5D6E-409C-BE32-E72D297353CC}">
              <c16:uniqueId val="{00000000-FA76-40CA-A683-22214B3E2EC3}"/>
            </c:ext>
          </c:extLst>
        </c:ser>
        <c:dLbls>
          <c:showLegendKey val="0"/>
          <c:showVal val="0"/>
          <c:showCatName val="0"/>
          <c:showSerName val="0"/>
          <c:showPercent val="0"/>
          <c:showBubbleSize val="0"/>
        </c:dLbls>
        <c:gapWidth val="150"/>
        <c:axId val="94997120"/>
        <c:axId val="9500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FA76-40CA-A683-22214B3E2EC3}"/>
            </c:ext>
          </c:extLst>
        </c:ser>
        <c:dLbls>
          <c:showLegendKey val="0"/>
          <c:showVal val="0"/>
          <c:showCatName val="0"/>
          <c:showSerName val="0"/>
          <c:showPercent val="0"/>
          <c:showBubbleSize val="0"/>
        </c:dLbls>
        <c:marker val="1"/>
        <c:smooth val="0"/>
        <c:axId val="94997120"/>
        <c:axId val="95007488"/>
      </c:lineChart>
      <c:dateAx>
        <c:axId val="94997120"/>
        <c:scaling>
          <c:orientation val="minMax"/>
        </c:scaling>
        <c:delete val="1"/>
        <c:axPos val="b"/>
        <c:numFmt formatCode="ge" sourceLinked="1"/>
        <c:majorTickMark val="none"/>
        <c:minorTickMark val="none"/>
        <c:tickLblPos val="none"/>
        <c:crossAx val="95007488"/>
        <c:crosses val="autoZero"/>
        <c:auto val="1"/>
        <c:lblOffset val="100"/>
        <c:baseTimeUnit val="years"/>
      </c:dateAx>
      <c:valAx>
        <c:axId val="950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99.64</c:v>
                </c:pt>
                <c:pt idx="1">
                  <c:v>87.34</c:v>
                </c:pt>
                <c:pt idx="2">
                  <c:v>90.57</c:v>
                </c:pt>
                <c:pt idx="3">
                  <c:v>91.73</c:v>
                </c:pt>
                <c:pt idx="4">
                  <c:v>88.44</c:v>
                </c:pt>
              </c:numCache>
            </c:numRef>
          </c:val>
          <c:extLst xmlns:c16r2="http://schemas.microsoft.com/office/drawing/2015/06/chart">
            <c:ext xmlns:c16="http://schemas.microsoft.com/office/drawing/2014/chart" uri="{C3380CC4-5D6E-409C-BE32-E72D297353CC}">
              <c16:uniqueId val="{00000000-8A33-4C98-82A0-4295991A8FC9}"/>
            </c:ext>
          </c:extLst>
        </c:ser>
        <c:dLbls>
          <c:showLegendKey val="0"/>
          <c:showVal val="0"/>
          <c:showCatName val="0"/>
          <c:showSerName val="0"/>
          <c:showPercent val="0"/>
          <c:showBubbleSize val="0"/>
        </c:dLbls>
        <c:gapWidth val="150"/>
        <c:axId val="95049216"/>
        <c:axId val="950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8A33-4C98-82A0-4295991A8FC9}"/>
            </c:ext>
          </c:extLst>
        </c:ser>
        <c:dLbls>
          <c:showLegendKey val="0"/>
          <c:showVal val="0"/>
          <c:showCatName val="0"/>
          <c:showSerName val="0"/>
          <c:showPercent val="0"/>
          <c:showBubbleSize val="0"/>
        </c:dLbls>
        <c:marker val="1"/>
        <c:smooth val="0"/>
        <c:axId val="95049216"/>
        <c:axId val="95051136"/>
      </c:lineChart>
      <c:dateAx>
        <c:axId val="95049216"/>
        <c:scaling>
          <c:orientation val="minMax"/>
        </c:scaling>
        <c:delete val="1"/>
        <c:axPos val="b"/>
        <c:numFmt formatCode="ge" sourceLinked="1"/>
        <c:majorTickMark val="none"/>
        <c:minorTickMark val="none"/>
        <c:tickLblPos val="none"/>
        <c:crossAx val="95051136"/>
        <c:crosses val="autoZero"/>
        <c:auto val="1"/>
        <c:lblOffset val="100"/>
        <c:baseTimeUnit val="years"/>
      </c:dateAx>
      <c:valAx>
        <c:axId val="950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85.79</c:v>
                </c:pt>
                <c:pt idx="1">
                  <c:v>96.05</c:v>
                </c:pt>
                <c:pt idx="2">
                  <c:v>111.75</c:v>
                </c:pt>
                <c:pt idx="3">
                  <c:v>99.04</c:v>
                </c:pt>
                <c:pt idx="4">
                  <c:v>101.7</c:v>
                </c:pt>
              </c:numCache>
            </c:numRef>
          </c:val>
          <c:extLst xmlns:c16r2="http://schemas.microsoft.com/office/drawing/2015/06/chart">
            <c:ext xmlns:c16="http://schemas.microsoft.com/office/drawing/2014/chart" uri="{C3380CC4-5D6E-409C-BE32-E72D297353CC}">
              <c16:uniqueId val="{00000000-A3C6-44F0-9D0F-B1DCA364B969}"/>
            </c:ext>
          </c:extLst>
        </c:ser>
        <c:dLbls>
          <c:showLegendKey val="0"/>
          <c:showVal val="0"/>
          <c:showCatName val="0"/>
          <c:showSerName val="0"/>
          <c:showPercent val="0"/>
          <c:showBubbleSize val="0"/>
        </c:dLbls>
        <c:gapWidth val="150"/>
        <c:axId val="90335104"/>
        <c:axId val="903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A3C6-44F0-9D0F-B1DCA364B969}"/>
            </c:ext>
          </c:extLst>
        </c:ser>
        <c:dLbls>
          <c:showLegendKey val="0"/>
          <c:showVal val="0"/>
          <c:showCatName val="0"/>
          <c:showSerName val="0"/>
          <c:showPercent val="0"/>
          <c:showBubbleSize val="0"/>
        </c:dLbls>
        <c:marker val="1"/>
        <c:smooth val="0"/>
        <c:axId val="90335104"/>
        <c:axId val="90345472"/>
      </c:lineChart>
      <c:dateAx>
        <c:axId val="90335104"/>
        <c:scaling>
          <c:orientation val="minMax"/>
        </c:scaling>
        <c:delete val="1"/>
        <c:axPos val="b"/>
        <c:numFmt formatCode="ge" sourceLinked="1"/>
        <c:majorTickMark val="none"/>
        <c:minorTickMark val="none"/>
        <c:tickLblPos val="none"/>
        <c:crossAx val="90345472"/>
        <c:crosses val="autoZero"/>
        <c:auto val="1"/>
        <c:lblOffset val="100"/>
        <c:baseTimeUnit val="years"/>
      </c:dateAx>
      <c:valAx>
        <c:axId val="903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1E-46A1-B73F-F2708DA95C8A}"/>
            </c:ext>
          </c:extLst>
        </c:ser>
        <c:dLbls>
          <c:showLegendKey val="0"/>
          <c:showVal val="0"/>
          <c:showCatName val="0"/>
          <c:showSerName val="0"/>
          <c:showPercent val="0"/>
          <c:showBubbleSize val="0"/>
        </c:dLbls>
        <c:gapWidth val="150"/>
        <c:axId val="92678400"/>
        <c:axId val="926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1E-46A1-B73F-F2708DA95C8A}"/>
            </c:ext>
          </c:extLst>
        </c:ser>
        <c:dLbls>
          <c:showLegendKey val="0"/>
          <c:showVal val="0"/>
          <c:showCatName val="0"/>
          <c:showSerName val="0"/>
          <c:showPercent val="0"/>
          <c:showBubbleSize val="0"/>
        </c:dLbls>
        <c:marker val="1"/>
        <c:smooth val="0"/>
        <c:axId val="92678400"/>
        <c:axId val="92688768"/>
      </c:lineChart>
      <c:dateAx>
        <c:axId val="92678400"/>
        <c:scaling>
          <c:orientation val="minMax"/>
        </c:scaling>
        <c:delete val="1"/>
        <c:axPos val="b"/>
        <c:numFmt formatCode="ge" sourceLinked="1"/>
        <c:majorTickMark val="none"/>
        <c:minorTickMark val="none"/>
        <c:tickLblPos val="none"/>
        <c:crossAx val="92688768"/>
        <c:crosses val="autoZero"/>
        <c:auto val="1"/>
        <c:lblOffset val="100"/>
        <c:baseTimeUnit val="years"/>
      </c:dateAx>
      <c:valAx>
        <c:axId val="926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9C-44BD-9EE3-5D0FD1D38391}"/>
            </c:ext>
          </c:extLst>
        </c:ser>
        <c:dLbls>
          <c:showLegendKey val="0"/>
          <c:showVal val="0"/>
          <c:showCatName val="0"/>
          <c:showSerName val="0"/>
          <c:showPercent val="0"/>
          <c:showBubbleSize val="0"/>
        </c:dLbls>
        <c:gapWidth val="150"/>
        <c:axId val="92711552"/>
        <c:axId val="927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9C-44BD-9EE3-5D0FD1D38391}"/>
            </c:ext>
          </c:extLst>
        </c:ser>
        <c:dLbls>
          <c:showLegendKey val="0"/>
          <c:showVal val="0"/>
          <c:showCatName val="0"/>
          <c:showSerName val="0"/>
          <c:showPercent val="0"/>
          <c:showBubbleSize val="0"/>
        </c:dLbls>
        <c:marker val="1"/>
        <c:smooth val="0"/>
        <c:axId val="92711552"/>
        <c:axId val="92721920"/>
      </c:lineChart>
      <c:dateAx>
        <c:axId val="92711552"/>
        <c:scaling>
          <c:orientation val="minMax"/>
        </c:scaling>
        <c:delete val="1"/>
        <c:axPos val="b"/>
        <c:numFmt formatCode="ge" sourceLinked="1"/>
        <c:majorTickMark val="none"/>
        <c:minorTickMark val="none"/>
        <c:tickLblPos val="none"/>
        <c:crossAx val="92721920"/>
        <c:crosses val="autoZero"/>
        <c:auto val="1"/>
        <c:lblOffset val="100"/>
        <c:baseTimeUnit val="years"/>
      </c:dateAx>
      <c:valAx>
        <c:axId val="927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54-48AC-8B19-DB341C809A3E}"/>
            </c:ext>
          </c:extLst>
        </c:ser>
        <c:dLbls>
          <c:showLegendKey val="0"/>
          <c:showVal val="0"/>
          <c:showCatName val="0"/>
          <c:showSerName val="0"/>
          <c:showPercent val="0"/>
          <c:showBubbleSize val="0"/>
        </c:dLbls>
        <c:gapWidth val="150"/>
        <c:axId val="94790784"/>
        <c:axId val="947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54-48AC-8B19-DB341C809A3E}"/>
            </c:ext>
          </c:extLst>
        </c:ser>
        <c:dLbls>
          <c:showLegendKey val="0"/>
          <c:showVal val="0"/>
          <c:showCatName val="0"/>
          <c:showSerName val="0"/>
          <c:showPercent val="0"/>
          <c:showBubbleSize val="0"/>
        </c:dLbls>
        <c:marker val="1"/>
        <c:smooth val="0"/>
        <c:axId val="94790784"/>
        <c:axId val="94792704"/>
      </c:lineChart>
      <c:dateAx>
        <c:axId val="94790784"/>
        <c:scaling>
          <c:orientation val="minMax"/>
        </c:scaling>
        <c:delete val="1"/>
        <c:axPos val="b"/>
        <c:numFmt formatCode="ge" sourceLinked="1"/>
        <c:majorTickMark val="none"/>
        <c:minorTickMark val="none"/>
        <c:tickLblPos val="none"/>
        <c:crossAx val="94792704"/>
        <c:crosses val="autoZero"/>
        <c:auto val="1"/>
        <c:lblOffset val="100"/>
        <c:baseTimeUnit val="years"/>
      </c:dateAx>
      <c:valAx>
        <c:axId val="947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7C-4C36-AA9E-25B25C6A54F6}"/>
            </c:ext>
          </c:extLst>
        </c:ser>
        <c:dLbls>
          <c:showLegendKey val="0"/>
          <c:showVal val="0"/>
          <c:showCatName val="0"/>
          <c:showSerName val="0"/>
          <c:showPercent val="0"/>
          <c:showBubbleSize val="0"/>
        </c:dLbls>
        <c:gapWidth val="150"/>
        <c:axId val="95098752"/>
        <c:axId val="951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7C-4C36-AA9E-25B25C6A54F6}"/>
            </c:ext>
          </c:extLst>
        </c:ser>
        <c:dLbls>
          <c:showLegendKey val="0"/>
          <c:showVal val="0"/>
          <c:showCatName val="0"/>
          <c:showSerName val="0"/>
          <c:showPercent val="0"/>
          <c:showBubbleSize val="0"/>
        </c:dLbls>
        <c:marker val="1"/>
        <c:smooth val="0"/>
        <c:axId val="95098752"/>
        <c:axId val="95109120"/>
      </c:lineChart>
      <c:dateAx>
        <c:axId val="95098752"/>
        <c:scaling>
          <c:orientation val="minMax"/>
        </c:scaling>
        <c:delete val="1"/>
        <c:axPos val="b"/>
        <c:numFmt formatCode="ge" sourceLinked="1"/>
        <c:majorTickMark val="none"/>
        <c:minorTickMark val="none"/>
        <c:tickLblPos val="none"/>
        <c:crossAx val="95109120"/>
        <c:crosses val="autoZero"/>
        <c:auto val="1"/>
        <c:lblOffset val="100"/>
        <c:baseTimeUnit val="years"/>
      </c:dateAx>
      <c:valAx>
        <c:axId val="951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268.18</c:v>
                </c:pt>
                <c:pt idx="1">
                  <c:v>253.15</c:v>
                </c:pt>
                <c:pt idx="2">
                  <c:v>240.39</c:v>
                </c:pt>
                <c:pt idx="3">
                  <c:v>234.19</c:v>
                </c:pt>
                <c:pt idx="4">
                  <c:v>189.48</c:v>
                </c:pt>
              </c:numCache>
            </c:numRef>
          </c:val>
          <c:extLst xmlns:c16r2="http://schemas.microsoft.com/office/drawing/2015/06/chart">
            <c:ext xmlns:c16="http://schemas.microsoft.com/office/drawing/2014/chart" uri="{C3380CC4-5D6E-409C-BE32-E72D297353CC}">
              <c16:uniqueId val="{00000000-AD55-418A-942B-5BEBF8292539}"/>
            </c:ext>
          </c:extLst>
        </c:ser>
        <c:dLbls>
          <c:showLegendKey val="0"/>
          <c:showVal val="0"/>
          <c:showCatName val="0"/>
          <c:showSerName val="0"/>
          <c:showPercent val="0"/>
          <c:showBubbleSize val="0"/>
        </c:dLbls>
        <c:gapWidth val="150"/>
        <c:axId val="95148288"/>
        <c:axId val="9515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AD55-418A-942B-5BEBF8292539}"/>
            </c:ext>
          </c:extLst>
        </c:ser>
        <c:dLbls>
          <c:showLegendKey val="0"/>
          <c:showVal val="0"/>
          <c:showCatName val="0"/>
          <c:showSerName val="0"/>
          <c:showPercent val="0"/>
          <c:showBubbleSize val="0"/>
        </c:dLbls>
        <c:marker val="1"/>
        <c:smooth val="0"/>
        <c:axId val="95148288"/>
        <c:axId val="95154560"/>
      </c:lineChart>
      <c:dateAx>
        <c:axId val="95148288"/>
        <c:scaling>
          <c:orientation val="minMax"/>
        </c:scaling>
        <c:delete val="1"/>
        <c:axPos val="b"/>
        <c:numFmt formatCode="ge" sourceLinked="1"/>
        <c:majorTickMark val="none"/>
        <c:minorTickMark val="none"/>
        <c:tickLblPos val="none"/>
        <c:crossAx val="95154560"/>
        <c:crosses val="autoZero"/>
        <c:auto val="1"/>
        <c:lblOffset val="100"/>
        <c:baseTimeUnit val="years"/>
      </c:dateAx>
      <c:valAx>
        <c:axId val="951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76.900000000000006</c:v>
                </c:pt>
                <c:pt idx="1">
                  <c:v>72.459999999999994</c:v>
                </c:pt>
                <c:pt idx="2">
                  <c:v>97.39</c:v>
                </c:pt>
                <c:pt idx="3">
                  <c:v>65.069999999999993</c:v>
                </c:pt>
                <c:pt idx="4">
                  <c:v>53.29</c:v>
                </c:pt>
              </c:numCache>
            </c:numRef>
          </c:val>
          <c:extLst xmlns:c16r2="http://schemas.microsoft.com/office/drawing/2015/06/chart">
            <c:ext xmlns:c16="http://schemas.microsoft.com/office/drawing/2014/chart" uri="{C3380CC4-5D6E-409C-BE32-E72D297353CC}">
              <c16:uniqueId val="{00000000-5474-418A-AA02-35626D14C0C1}"/>
            </c:ext>
          </c:extLst>
        </c:ser>
        <c:dLbls>
          <c:showLegendKey val="0"/>
          <c:showVal val="0"/>
          <c:showCatName val="0"/>
          <c:showSerName val="0"/>
          <c:showPercent val="0"/>
          <c:showBubbleSize val="0"/>
        </c:dLbls>
        <c:gapWidth val="150"/>
        <c:axId val="94866048"/>
        <c:axId val="948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5474-418A-AA02-35626D14C0C1}"/>
            </c:ext>
          </c:extLst>
        </c:ser>
        <c:dLbls>
          <c:showLegendKey val="0"/>
          <c:showVal val="0"/>
          <c:showCatName val="0"/>
          <c:showSerName val="0"/>
          <c:showPercent val="0"/>
          <c:showBubbleSize val="0"/>
        </c:dLbls>
        <c:marker val="1"/>
        <c:smooth val="0"/>
        <c:axId val="94866048"/>
        <c:axId val="94876416"/>
      </c:lineChart>
      <c:dateAx>
        <c:axId val="94866048"/>
        <c:scaling>
          <c:orientation val="minMax"/>
        </c:scaling>
        <c:delete val="1"/>
        <c:axPos val="b"/>
        <c:numFmt formatCode="ge" sourceLinked="1"/>
        <c:majorTickMark val="none"/>
        <c:minorTickMark val="none"/>
        <c:tickLblPos val="none"/>
        <c:crossAx val="94876416"/>
        <c:crosses val="autoZero"/>
        <c:auto val="1"/>
        <c:lblOffset val="100"/>
        <c:baseTimeUnit val="years"/>
      </c:dateAx>
      <c:valAx>
        <c:axId val="948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465.52</c:v>
                </c:pt>
                <c:pt idx="1">
                  <c:v>568.27</c:v>
                </c:pt>
                <c:pt idx="2">
                  <c:v>426.66</c:v>
                </c:pt>
                <c:pt idx="3">
                  <c:v>638.29999999999995</c:v>
                </c:pt>
                <c:pt idx="4">
                  <c:v>898.97</c:v>
                </c:pt>
              </c:numCache>
            </c:numRef>
          </c:val>
          <c:extLst xmlns:c16r2="http://schemas.microsoft.com/office/drawing/2015/06/chart">
            <c:ext xmlns:c16="http://schemas.microsoft.com/office/drawing/2014/chart" uri="{C3380CC4-5D6E-409C-BE32-E72D297353CC}">
              <c16:uniqueId val="{00000000-A277-4788-BB19-2F6F5518E0D9}"/>
            </c:ext>
          </c:extLst>
        </c:ser>
        <c:dLbls>
          <c:showLegendKey val="0"/>
          <c:showVal val="0"/>
          <c:showCatName val="0"/>
          <c:showSerName val="0"/>
          <c:showPercent val="0"/>
          <c:showBubbleSize val="0"/>
        </c:dLbls>
        <c:gapWidth val="150"/>
        <c:axId val="94894720"/>
        <c:axId val="949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A277-4788-BB19-2F6F5518E0D9}"/>
            </c:ext>
          </c:extLst>
        </c:ser>
        <c:dLbls>
          <c:showLegendKey val="0"/>
          <c:showVal val="0"/>
          <c:showCatName val="0"/>
          <c:showSerName val="0"/>
          <c:showPercent val="0"/>
          <c:showBubbleSize val="0"/>
        </c:dLbls>
        <c:marker val="1"/>
        <c:smooth val="0"/>
        <c:axId val="94894720"/>
        <c:axId val="94962432"/>
      </c:lineChart>
      <c:dateAx>
        <c:axId val="94894720"/>
        <c:scaling>
          <c:orientation val="minMax"/>
        </c:scaling>
        <c:delete val="1"/>
        <c:axPos val="b"/>
        <c:numFmt formatCode="ge" sourceLinked="1"/>
        <c:majorTickMark val="none"/>
        <c:minorTickMark val="none"/>
        <c:tickLblPos val="none"/>
        <c:crossAx val="94962432"/>
        <c:crosses val="autoZero"/>
        <c:auto val="1"/>
        <c:lblOffset val="100"/>
        <c:baseTimeUnit val="years"/>
      </c:dateAx>
      <c:valAx>
        <c:axId val="949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北大東村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591</v>
      </c>
      <c r="AM8" s="50"/>
      <c r="AN8" s="50"/>
      <c r="AO8" s="50"/>
      <c r="AP8" s="50"/>
      <c r="AQ8" s="50"/>
      <c r="AR8" s="50"/>
      <c r="AS8" s="50"/>
      <c r="AT8" s="46">
        <f>データ!$S$6</f>
        <v>13.07</v>
      </c>
      <c r="AU8" s="46"/>
      <c r="AV8" s="46"/>
      <c r="AW8" s="46"/>
      <c r="AX8" s="46"/>
      <c r="AY8" s="46"/>
      <c r="AZ8" s="46"/>
      <c r="BA8" s="46"/>
      <c r="BB8" s="46">
        <f>データ!$T$6</f>
        <v>45.22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7798</v>
      </c>
      <c r="X10" s="50"/>
      <c r="Y10" s="50"/>
      <c r="Z10" s="50"/>
      <c r="AA10" s="50"/>
      <c r="AB10" s="50"/>
      <c r="AC10" s="50"/>
      <c r="AD10" s="2"/>
      <c r="AE10" s="2"/>
      <c r="AF10" s="2"/>
      <c r="AG10" s="2"/>
      <c r="AH10" s="2"/>
      <c r="AI10" s="2"/>
      <c r="AJ10" s="2"/>
      <c r="AK10" s="2"/>
      <c r="AL10" s="50">
        <f>データ!$U$6</f>
        <v>584</v>
      </c>
      <c r="AM10" s="50"/>
      <c r="AN10" s="50"/>
      <c r="AO10" s="50"/>
      <c r="AP10" s="50"/>
      <c r="AQ10" s="50"/>
      <c r="AR10" s="50"/>
      <c r="AS10" s="50"/>
      <c r="AT10" s="46">
        <f>データ!$V$6</f>
        <v>12.71</v>
      </c>
      <c r="AU10" s="46"/>
      <c r="AV10" s="46"/>
      <c r="AW10" s="46"/>
      <c r="AX10" s="46"/>
      <c r="AY10" s="46"/>
      <c r="AZ10" s="46"/>
      <c r="BA10" s="46"/>
      <c r="BB10" s="46">
        <f>データ!$W$6</f>
        <v>45.95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sBpNYeIt0pq6iHKPHG5usUE+MG3CWhwqcTmCMUMJjCfVz+yNFtlzAEqAiGnXuASdka1tlip7Ch5bBry2FnttKA==" saltValue="UtfV4TupsJ2K3vEmGe70x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473588</v>
      </c>
      <c r="D6" s="34">
        <f t="shared" si="3"/>
        <v>47</v>
      </c>
      <c r="E6" s="34">
        <f t="shared" si="3"/>
        <v>1</v>
      </c>
      <c r="F6" s="34">
        <f t="shared" si="3"/>
        <v>0</v>
      </c>
      <c r="G6" s="34">
        <f t="shared" si="3"/>
        <v>0</v>
      </c>
      <c r="H6" s="34" t="str">
        <f t="shared" si="3"/>
        <v>沖縄県　北大東村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7798</v>
      </c>
      <c r="R6" s="35">
        <f t="shared" si="3"/>
        <v>591</v>
      </c>
      <c r="S6" s="35">
        <f t="shared" si="3"/>
        <v>13.07</v>
      </c>
      <c r="T6" s="35">
        <f t="shared" si="3"/>
        <v>45.22</v>
      </c>
      <c r="U6" s="35">
        <f t="shared" si="3"/>
        <v>584</v>
      </c>
      <c r="V6" s="35">
        <f t="shared" si="3"/>
        <v>12.71</v>
      </c>
      <c r="W6" s="35">
        <f t="shared" si="3"/>
        <v>45.95</v>
      </c>
      <c r="X6" s="36">
        <f>IF(X7="",NA(),X7)</f>
        <v>85.79</v>
      </c>
      <c r="Y6" s="36">
        <f t="shared" ref="Y6:AG6" si="4">IF(Y7="",NA(),Y7)</f>
        <v>96.05</v>
      </c>
      <c r="Z6" s="36">
        <f t="shared" si="4"/>
        <v>111.75</v>
      </c>
      <c r="AA6" s="36">
        <f t="shared" si="4"/>
        <v>99.04</v>
      </c>
      <c r="AB6" s="36">
        <f t="shared" si="4"/>
        <v>101.7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268.18</v>
      </c>
      <c r="BF6" s="36">
        <f t="shared" ref="BF6:BN6" si="7">IF(BF7="",NA(),BF7)</f>
        <v>253.15</v>
      </c>
      <c r="BG6" s="36">
        <f t="shared" si="7"/>
        <v>240.39</v>
      </c>
      <c r="BH6" s="36">
        <f t="shared" si="7"/>
        <v>234.19</v>
      </c>
      <c r="BI6" s="36">
        <f t="shared" si="7"/>
        <v>189.48</v>
      </c>
      <c r="BJ6" s="36">
        <f t="shared" si="7"/>
        <v>1486.62</v>
      </c>
      <c r="BK6" s="36">
        <f t="shared" si="7"/>
        <v>1510.14</v>
      </c>
      <c r="BL6" s="36">
        <f t="shared" si="7"/>
        <v>1595.62</v>
      </c>
      <c r="BM6" s="36">
        <f t="shared" si="7"/>
        <v>1302.33</v>
      </c>
      <c r="BN6" s="36">
        <f t="shared" si="7"/>
        <v>1274.21</v>
      </c>
      <c r="BO6" s="35" t="str">
        <f>IF(BO7="","",IF(BO7="-","【-】","【"&amp;SUBSTITUTE(TEXT(BO7,"#,##0.00"),"-","△")&amp;"】"))</f>
        <v>【1,074.14】</v>
      </c>
      <c r="BP6" s="36">
        <f>IF(BP7="",NA(),BP7)</f>
        <v>76.900000000000006</v>
      </c>
      <c r="BQ6" s="36">
        <f t="shared" ref="BQ6:BY6" si="8">IF(BQ7="",NA(),BQ7)</f>
        <v>72.459999999999994</v>
      </c>
      <c r="BR6" s="36">
        <f t="shared" si="8"/>
        <v>97.39</v>
      </c>
      <c r="BS6" s="36">
        <f t="shared" si="8"/>
        <v>65.069999999999993</v>
      </c>
      <c r="BT6" s="36">
        <f t="shared" si="8"/>
        <v>53.29</v>
      </c>
      <c r="BU6" s="36">
        <f t="shared" si="8"/>
        <v>24.39</v>
      </c>
      <c r="BV6" s="36">
        <f t="shared" si="8"/>
        <v>22.67</v>
      </c>
      <c r="BW6" s="36">
        <f t="shared" si="8"/>
        <v>37.92</v>
      </c>
      <c r="BX6" s="36">
        <f t="shared" si="8"/>
        <v>40.89</v>
      </c>
      <c r="BY6" s="36">
        <f t="shared" si="8"/>
        <v>41.25</v>
      </c>
      <c r="BZ6" s="35" t="str">
        <f>IF(BZ7="","",IF(BZ7="-","【-】","【"&amp;SUBSTITUTE(TEXT(BZ7,"#,##0.00"),"-","△")&amp;"】"))</f>
        <v>【54.36】</v>
      </c>
      <c r="CA6" s="36">
        <f>IF(CA7="",NA(),CA7)</f>
        <v>465.52</v>
      </c>
      <c r="CB6" s="36">
        <f t="shared" ref="CB6:CJ6" si="9">IF(CB7="",NA(),CB7)</f>
        <v>568.27</v>
      </c>
      <c r="CC6" s="36">
        <f t="shared" si="9"/>
        <v>426.66</v>
      </c>
      <c r="CD6" s="36">
        <f t="shared" si="9"/>
        <v>638.29999999999995</v>
      </c>
      <c r="CE6" s="36">
        <f t="shared" si="9"/>
        <v>898.97</v>
      </c>
      <c r="CF6" s="36">
        <f t="shared" si="9"/>
        <v>734.18</v>
      </c>
      <c r="CG6" s="36">
        <f t="shared" si="9"/>
        <v>789.62</v>
      </c>
      <c r="CH6" s="36">
        <f t="shared" si="9"/>
        <v>423.18</v>
      </c>
      <c r="CI6" s="36">
        <f t="shared" si="9"/>
        <v>383.2</v>
      </c>
      <c r="CJ6" s="36">
        <f t="shared" si="9"/>
        <v>383.25</v>
      </c>
      <c r="CK6" s="35" t="str">
        <f>IF(CK7="","",IF(CK7="-","【-】","【"&amp;SUBSTITUTE(TEXT(CK7,"#,##0.00"),"-","△")&amp;"】"))</f>
        <v>【296.40】</v>
      </c>
      <c r="CL6" s="36">
        <f>IF(CL7="",NA(),CL7)</f>
        <v>88.76</v>
      </c>
      <c r="CM6" s="36">
        <f t="shared" ref="CM6:CU6" si="10">IF(CM7="",NA(),CM7)</f>
        <v>84.83</v>
      </c>
      <c r="CN6" s="36">
        <f t="shared" si="10"/>
        <v>80.37</v>
      </c>
      <c r="CO6" s="36">
        <f t="shared" si="10"/>
        <v>76.06</v>
      </c>
      <c r="CP6" s="36">
        <f t="shared" si="10"/>
        <v>78.38</v>
      </c>
      <c r="CQ6" s="36">
        <f t="shared" si="10"/>
        <v>48.36</v>
      </c>
      <c r="CR6" s="36">
        <f t="shared" si="10"/>
        <v>48.7</v>
      </c>
      <c r="CS6" s="36">
        <f t="shared" si="10"/>
        <v>46.9</v>
      </c>
      <c r="CT6" s="36">
        <f t="shared" si="10"/>
        <v>47.95</v>
      </c>
      <c r="CU6" s="36">
        <f t="shared" si="10"/>
        <v>48.26</v>
      </c>
      <c r="CV6" s="35" t="str">
        <f>IF(CV7="","",IF(CV7="-","【-】","【"&amp;SUBSTITUTE(TEXT(CV7,"#,##0.00"),"-","△")&amp;"】"))</f>
        <v>【55.95】</v>
      </c>
      <c r="CW6" s="36">
        <f>IF(CW7="",NA(),CW7)</f>
        <v>99.64</v>
      </c>
      <c r="CX6" s="36">
        <f t="shared" ref="CX6:DF6" si="11">IF(CX7="",NA(),CX7)</f>
        <v>87.34</v>
      </c>
      <c r="CY6" s="36">
        <f t="shared" si="11"/>
        <v>90.57</v>
      </c>
      <c r="CZ6" s="36">
        <f t="shared" si="11"/>
        <v>91.73</v>
      </c>
      <c r="DA6" s="36">
        <f t="shared" si="11"/>
        <v>88.44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473588</v>
      </c>
      <c r="D7" s="38">
        <v>47</v>
      </c>
      <c r="E7" s="38">
        <v>1</v>
      </c>
      <c r="F7" s="38">
        <v>0</v>
      </c>
      <c r="G7" s="38">
        <v>0</v>
      </c>
      <c r="H7" s="38" t="s">
        <v>96</v>
      </c>
      <c r="I7" s="38" t="s">
        <v>97</v>
      </c>
      <c r="J7" s="38" t="s">
        <v>98</v>
      </c>
      <c r="K7" s="38" t="s">
        <v>99</v>
      </c>
      <c r="L7" s="38" t="s">
        <v>100</v>
      </c>
      <c r="M7" s="38" t="s">
        <v>101</v>
      </c>
      <c r="N7" s="39" t="s">
        <v>102</v>
      </c>
      <c r="O7" s="39" t="s">
        <v>103</v>
      </c>
      <c r="P7" s="39">
        <v>100</v>
      </c>
      <c r="Q7" s="39">
        <v>7798</v>
      </c>
      <c r="R7" s="39">
        <v>591</v>
      </c>
      <c r="S7" s="39">
        <v>13.07</v>
      </c>
      <c r="T7" s="39">
        <v>45.22</v>
      </c>
      <c r="U7" s="39">
        <v>584</v>
      </c>
      <c r="V7" s="39">
        <v>12.71</v>
      </c>
      <c r="W7" s="39">
        <v>45.95</v>
      </c>
      <c r="X7" s="39">
        <v>85.79</v>
      </c>
      <c r="Y7" s="39">
        <v>96.05</v>
      </c>
      <c r="Z7" s="39">
        <v>111.75</v>
      </c>
      <c r="AA7" s="39">
        <v>99.04</v>
      </c>
      <c r="AB7" s="39">
        <v>101.7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268.18</v>
      </c>
      <c r="BF7" s="39">
        <v>253.15</v>
      </c>
      <c r="BG7" s="39">
        <v>240.39</v>
      </c>
      <c r="BH7" s="39">
        <v>234.19</v>
      </c>
      <c r="BI7" s="39">
        <v>189.48</v>
      </c>
      <c r="BJ7" s="39">
        <v>1486.62</v>
      </c>
      <c r="BK7" s="39">
        <v>1510.14</v>
      </c>
      <c r="BL7" s="39">
        <v>1595.62</v>
      </c>
      <c r="BM7" s="39">
        <v>1302.33</v>
      </c>
      <c r="BN7" s="39">
        <v>1274.21</v>
      </c>
      <c r="BO7" s="39">
        <v>1074.1400000000001</v>
      </c>
      <c r="BP7" s="39">
        <v>76.900000000000006</v>
      </c>
      <c r="BQ7" s="39">
        <v>72.459999999999994</v>
      </c>
      <c r="BR7" s="39">
        <v>97.39</v>
      </c>
      <c r="BS7" s="39">
        <v>65.069999999999993</v>
      </c>
      <c r="BT7" s="39">
        <v>53.29</v>
      </c>
      <c r="BU7" s="39">
        <v>24.39</v>
      </c>
      <c r="BV7" s="39">
        <v>22.67</v>
      </c>
      <c r="BW7" s="39">
        <v>37.92</v>
      </c>
      <c r="BX7" s="39">
        <v>40.89</v>
      </c>
      <c r="BY7" s="39">
        <v>41.25</v>
      </c>
      <c r="BZ7" s="39">
        <v>54.36</v>
      </c>
      <c r="CA7" s="39">
        <v>465.52</v>
      </c>
      <c r="CB7" s="39">
        <v>568.27</v>
      </c>
      <c r="CC7" s="39">
        <v>426.66</v>
      </c>
      <c r="CD7" s="39">
        <v>638.29999999999995</v>
      </c>
      <c r="CE7" s="39">
        <v>898.97</v>
      </c>
      <c r="CF7" s="39">
        <v>734.18</v>
      </c>
      <c r="CG7" s="39">
        <v>789.62</v>
      </c>
      <c r="CH7" s="39">
        <v>423.18</v>
      </c>
      <c r="CI7" s="39">
        <v>383.2</v>
      </c>
      <c r="CJ7" s="39">
        <v>383.25</v>
      </c>
      <c r="CK7" s="39">
        <v>296.39999999999998</v>
      </c>
      <c r="CL7" s="39">
        <v>88.76</v>
      </c>
      <c r="CM7" s="39">
        <v>84.83</v>
      </c>
      <c r="CN7" s="39">
        <v>80.37</v>
      </c>
      <c r="CO7" s="39">
        <v>76.06</v>
      </c>
      <c r="CP7" s="39">
        <v>78.38</v>
      </c>
      <c r="CQ7" s="39">
        <v>48.36</v>
      </c>
      <c r="CR7" s="39">
        <v>48.7</v>
      </c>
      <c r="CS7" s="39">
        <v>46.9</v>
      </c>
      <c r="CT7" s="39">
        <v>47.95</v>
      </c>
      <c r="CU7" s="39">
        <v>48.26</v>
      </c>
      <c r="CV7" s="39">
        <v>55.95</v>
      </c>
      <c r="CW7" s="39">
        <v>99.64</v>
      </c>
      <c r="CX7" s="39">
        <v>87.34</v>
      </c>
      <c r="CY7" s="39">
        <v>90.57</v>
      </c>
      <c r="CZ7" s="39">
        <v>91.73</v>
      </c>
      <c r="DA7" s="39">
        <v>88.44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2019-12-05T04:40:56Z</dcterms:created>
  <dcterms:modified xsi:type="dcterms:W3CDTF">2020-02-06T05:29:52Z</dcterms:modified>
</cp:coreProperties>
</file>