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y-arakaki\Desktop\"/>
    </mc:Choice>
  </mc:AlternateContent>
  <xr:revisionPtr revIDLastSave="0" documentId="13_ncr:1_{41B25DC5-A164-493F-8966-A5502B68FA0E}" xr6:coauthVersionLast="36" xr6:coauthVersionMax="36" xr10:uidLastSave="{00000000-0000-0000-0000-000000000000}"/>
  <workbookProtection workbookAlgorithmName="SHA-512" workbookHashValue="IJ3kvL79HwiLIiSIOHOH9kejMyTzD5lQmlufj+DVtegFcqjNsTiHwsPnF7Z3ZHpbfqWCo65/XUiXzfJ8LjRv3g==" workbookSaltValue="GGSrQaiiJ7Y7HKcsSscXWA==" workbookSpinCount="100000" lockStructure="1"/>
  <bookViews>
    <workbookView xWindow="0" yWindow="0" windowWidth="16410" windowHeight="760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<sst xmlns="http://schemas.openxmlformats.org/spreadsheetml/2006/main" count="225" uniqueCount="112">
  <si>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</si>
  <si>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</si>
  <si>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</si>
  <si>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</si>
  <si>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</si>
  <si>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</si>
  <si>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</si>
  <si>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</si>
  <si>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</si>
  <si>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</si>
  <si>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</si>
  <si>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</si>
  <si>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</si>
  <si>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</si>
  <si>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</si>
  <si>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</si>
  <si>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</si>
  <si>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</si>
  <si>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</si>
  <si>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</si>
  <si>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</si>
  <si>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</si>
  <si>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</si>
  <si>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</si>
  <si>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</si>
  <si>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</si>
  <si>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</si>
  <si>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</si>
  <si>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</si>
  <si>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</si>
  <si>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</si>
  <si>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</si>
  <si>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</si>
  <si>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</si>
  <si>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</si>
  <si>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</si>
  <si>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</si>
  <si>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</si>
  <si>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</si>
  <si>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</si>
  <si>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</si>
  <si>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</si>
  <si>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</si>
  <si>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</si>
  <si>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</si>
  <si>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</si>
  <si>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</si>
  <si>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</si>
  <si>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</si>
  <si>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</si>
  <si>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</si>
  <si>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</si>
  <si>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</si>
  <si>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</si>
  <si>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</si>
  <si>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</si>
  <si>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</si>
  <si>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</si>
  <si>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</si>
  <si>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</si>
  <si>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</si>
  <si>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</si>
  <si>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</si>
  <si>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</si>
  <si>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</si>
  <si>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</si>
  <si>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</si>
  <si>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</si>
  <si>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</si>
  <si>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</si>
  <si>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</si>
  <si>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</si>
  <si>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</si>
  <si>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</si>
  <si>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</si>
  <si>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</si>
  <si>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</si>
  <si>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</si>
  <si>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</si>
  <si>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</si>
  <si>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</si>
  <si>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</si>
  <si>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</si>
  <si>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</si>
  <si>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</si>
  <si>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</si>
  <si>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</si>
  <si>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</si>
  <si>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</si>
  <si>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</si>
  <si>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</si>
  <si>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</si>
  <si>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</si>
  <si>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</si>
  <si>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</si>
  <si>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</si>
  <si>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</si>
  <si>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</si>
  <si>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</si>
  <si>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</si>
  <si>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</si>
  <si>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</si>
  <si>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</si>
  <si>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</si>
  <si>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</si>
  <si>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</si>
  <si>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</si>
  <si>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</si>
  <si>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</si>
  <si>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26年度から類似団体平均値を上回り黒字経営に転じ平成30年度も依然黒字である。これは料金収入の微増及び歳出の需用費及び償還金減が主な要因である。しかし収入を他会計繰入金に依存しており今後の事業運営改善計画を実行していく必要がある。
④企業債残高対事業規模比率
各年度全て類似団体平均値を大きく下回っており近年において起債事業も行っていない。施設更新は平成30年度より水道広域化に向けて浄水場を県企業局に譲渡済。村では平成31年度から管路更新を行う。
⑤料金回収率
各年度全て類似団体平均値を上回っている。しかし料金収入では賄えず他会計繰入金に依存している為収入増加に向けて徴収業務の更なる強化を図る。
⑥給水原価
平成30年度は類似団体平均値を上回っている。有水水量の減は漏水、計量器の不具合があり改善改修に取り組み維持管理費用の節減を図る。
⑦施設利用率
各年度全て類似団体平均値及び全国平均を上回り、値を維持していることから施設への投資経済性は効率的に推移している。
⑧有収率
上記⑥のとおり今後の改善を実施し有収率を増加を図る。また、今後も漏水調査を実施し有収率増加を図る。</t>
    <rPh sb="120" eb="122">
      <t>ヒツヨウ</t>
    </rPh>
    <rPh sb="214" eb="215">
      <t>ズミ</t>
    </rPh>
    <phoneticPr fontId="4"/>
  </si>
  <si>
    <t>管路の更新を実施していない為、類似団体平均値を下回っている。また管路に使用しているHIVP管は耐用年数：50年とされているが、供用開始から20年以上経過しているため管路維持管理等の突発的な修繕対策が必要である。</t>
    <rPh sb="0" eb="2">
      <t>カンロ</t>
    </rPh>
    <rPh sb="82" eb="84">
      <t>カンロ</t>
    </rPh>
    <rPh sb="88" eb="89">
      <t>_x0000__x0000_</t>
    </rPh>
    <rPh sb="90" eb="93">
      <t>_x0002__x0003_R_x0002__x0006_X</t>
    </rPh>
    <rPh sb="94" eb="96">
      <t>_x0001__x0008_Z_x0003__x000E_</t>
    </rPh>
    <rPh sb="96" eb="98">
      <t>^_x0002__x0013_`</t>
    </rPh>
    <rPh sb="99" eb="101">
      <t/>
    </rPh>
    <phoneticPr fontId="4"/>
  </si>
  <si>
    <t>令和2年度より水道広域化に伴う料金設定は住民の大きな関心がある。用水受水体の施設整備として、管路更新等による有収率向上、起債事業の計画、徴収業務強化等の課題他会計繰入金減にするための課題がある。　　　　　　　　　　　　　　　　　　　　　　本村では、アセットマネージメント実践しながら財政支出も考慮し、水道料金等を沖縄県並に引き下げていく必要がある。また、管路更新を行う為、単年度の多額投資も難しくこれらを考慮して経営しなければならない為、急な改善は難しいが可能な取り組みを行っていく。</t>
    <rPh sb="0" eb="2">
      <t>レイワ</t>
    </rPh>
    <rPh sb="3" eb="4">
      <t>ネン</t>
    </rPh>
    <rPh sb="4" eb="5">
      <t>ド</t>
    </rPh>
    <rPh sb="119" eb="121">
      <t>ホンソン</t>
    </rPh>
    <rPh sb="135" eb="137">
      <t>ジッセン</t>
    </rPh>
    <rPh sb="143" eb="145">
      <t>シシュツ</t>
    </rPh>
    <rPh sb="150" eb="152">
      <t>スイドウ</t>
    </rPh>
    <rPh sb="152" eb="154">
      <t>リョウキン</t>
    </rPh>
    <rPh sb="154" eb="155">
      <t>トウ</t>
    </rPh>
    <rPh sb="156" eb="159">
      <t>オキナワケン</t>
    </rPh>
    <rPh sb="159" eb="160">
      <t>ナミ</t>
    </rPh>
    <rPh sb="161" eb="162">
      <t>ヒ</t>
    </rPh>
    <rPh sb="163" eb="164">
      <t>サ</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</si>
</sst>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7-4DF5-A1EB-EEE1D895C3C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D637-4DF5-A1EB-EEE1D895C3C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63.65</c:v>
                </c:pt>
                <c:pt idx="1">
                  <c:v>63.47</c:v>
                </c:pt>
                <c:pt idx="2">
                  <c:v>58.04</c:v>
                </c:pt>
                <c:pt idx="3">
                  <c:v>66.64</c:v>
                </c:pt>
                <c:pt idx="4">
                  <c:v>58.12</c:v>
                </c:pt>
              </c:numCache>
            </c:numRef>
          </c:val>
          <c:extLst>
            <c:ext xmlns:c16="http://schemas.microsoft.com/office/drawing/2014/chart" uri="{C3380CC4-5D6E-409C-BE32-E72D297353CC}">
              <c16:uniqueId val="{00000000-0539-4C2A-8290-22B0DF6079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0539-4C2A-8290-22B0DF6079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77.37</c:v>
                </c:pt>
                <c:pt idx="1">
                  <c:v>75.69</c:v>
                </c:pt>
                <c:pt idx="2">
                  <c:v>82.68</c:v>
                </c:pt>
                <c:pt idx="3">
                  <c:v>73.11</c:v>
                </c:pt>
                <c:pt idx="4">
                  <c:v>79.72</c:v>
                </c:pt>
              </c:numCache>
            </c:numRef>
          </c:val>
          <c:extLst>
            <c:ext xmlns:c16="http://schemas.microsoft.com/office/drawing/2014/chart" uri="{C3380CC4-5D6E-409C-BE32-E72D297353CC}">
              <c16:uniqueId val="{00000000-0AD9-4A35-93EF-F8158E25DC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AD9-4A35-93EF-F8158E25DC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117.3</c:v>
                </c:pt>
                <c:pt idx="1">
                  <c:v>102.59</c:v>
                </c:pt>
                <c:pt idx="2">
                  <c:v>118.11</c:v>
                </c:pt>
                <c:pt idx="3">
                  <c:v>107.21</c:v>
                </c:pt>
                <c:pt idx="4">
                  <c:v>119.86</c:v>
                </c:pt>
              </c:numCache>
            </c:numRef>
          </c:val>
          <c:extLst>
            <c:ext xmlns:c16="http://schemas.microsoft.com/office/drawing/2014/chart" uri="{C3380CC4-5D6E-409C-BE32-E72D297353CC}">
              <c16:uniqueId val="{00000000-5945-4F04-9DBD-6FFC205F485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5945-4F04-9DBD-6FFC205F485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01-48AB-AB56-7F5FF0A99F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01-48AB-AB56-7F5FF0A99F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4-4BA3-AED7-5A1162802C0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4-4BA3-AED7-5A1162802C0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6-4B7B-B2F1-C6EBA6ED3F0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6-4B7B-B2F1-C6EBA6ED3F0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D-42AC-B215-2F266547AF0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D-42AC-B215-2F266547AF0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409.15</c:v>
                </c:pt>
                <c:pt idx="1">
                  <c:v>375.59</c:v>
                </c:pt>
                <c:pt idx="2">
                  <c:v>317.93</c:v>
                </c:pt>
                <c:pt idx="3">
                  <c:v>283.43</c:v>
                </c:pt>
                <c:pt idx="4">
                  <c:v>270.42</c:v>
                </c:pt>
              </c:numCache>
            </c:numRef>
          </c:val>
          <c:extLst>
            <c:ext xmlns:c16="http://schemas.microsoft.com/office/drawing/2014/chart" uri="{C3380CC4-5D6E-409C-BE32-E72D297353CC}">
              <c16:uniqueId val="{00000000-1F77-4C3C-9416-E8F31B9256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F77-4C3C-9416-E8F31B9256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88.4</c:v>
                </c:pt>
                <c:pt idx="1">
                  <c:v>63.5</c:v>
                </c:pt>
                <c:pt idx="2">
                  <c:v>97.44</c:v>
                </c:pt>
                <c:pt idx="3">
                  <c:v>67.64</c:v>
                </c:pt>
                <c:pt idx="4">
                  <c:v>78.53</c:v>
                </c:pt>
              </c:numCache>
            </c:numRef>
          </c:val>
          <c:extLst>
            <c:ext xmlns:c16="http://schemas.microsoft.com/office/drawing/2014/chart" uri="{C3380CC4-5D6E-409C-BE32-E72D297353CC}">
              <c16:uniqueId val="{00000000-D488-40AE-9DA1-1EBEFADF7D5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D488-40AE-9DA1-1EBEFADF7D5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488.72</c:v>
                </c:pt>
                <c:pt idx="1">
                  <c:v>679.9</c:v>
                </c:pt>
                <c:pt idx="2">
                  <c:v>466.67</c:v>
                </c:pt>
                <c:pt idx="3">
                  <c:v>651.14</c:v>
                </c:pt>
                <c:pt idx="4">
                  <c:v>572.84</c:v>
                </c:pt>
              </c:numCache>
            </c:numRef>
          </c:val>
          <c:extLst>
            <c:ext xmlns:c16="http://schemas.microsoft.com/office/drawing/2014/chart" uri="{C3380CC4-5D6E-409C-BE32-E72D297353CC}">
              <c16:uniqueId val="{00000000-67B3-46EE-B0D5-8675F86A7AE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67B3-46EE-B0D5-8675F86A7AE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南大東村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1248</v>
      </c>
      <c r="AM8" s="50"/>
      <c r="AN8" s="50"/>
      <c r="AO8" s="50"/>
      <c r="AP8" s="50"/>
      <c r="AQ8" s="50"/>
      <c r="AR8" s="50"/>
      <c r="AS8" s="50"/>
      <c r="AT8" s="46">
        <f>データ!$S$6</f>
        <v>30.52</v>
      </c>
      <c r="AU8" s="46"/>
      <c r="AV8" s="46"/>
      <c r="AW8" s="46"/>
      <c r="AX8" s="46"/>
      <c r="AY8" s="46"/>
      <c r="AZ8" s="46"/>
      <c r="BA8" s="46"/>
      <c r="BB8" s="46">
        <f>データ!$T$6</f>
        <v>40.89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99.92</v>
      </c>
      <c r="Q10" s="46"/>
      <c r="R10" s="46"/>
      <c r="S10" s="46"/>
      <c r="T10" s="46"/>
      <c r="U10" s="46"/>
      <c r="V10" s="46"/>
      <c r="W10" s="50">
        <f>データ!$Q$6</f>
        <v>7632</v>
      </c>
      <c r="X10" s="50"/>
      <c r="Y10" s="50"/>
      <c r="Z10" s="50"/>
      <c r="AA10" s="50"/>
      <c r="AB10" s="50"/>
      <c r="AC10" s="50"/>
      <c r="AD10" s="2"/>
      <c r="AE10" s="2"/>
      <c r="AF10" s="2"/>
      <c r="AG10" s="2"/>
      <c r="AH10" s="2"/>
      <c r="AI10" s="2"/>
      <c r="AJ10" s="2"/>
      <c r="AK10" s="2"/>
      <c r="AL10" s="50">
        <f>データ!$U$6</f>
        <v>1218</v>
      </c>
      <c r="AM10" s="50"/>
      <c r="AN10" s="50"/>
      <c r="AO10" s="50"/>
      <c r="AP10" s="50"/>
      <c r="AQ10" s="50"/>
      <c r="AR10" s="50"/>
      <c r="AS10" s="50"/>
      <c r="AT10" s="46">
        <f>データ!$V$6</f>
        <v>3.05</v>
      </c>
      <c r="AU10" s="46"/>
      <c r="AV10" s="46"/>
      <c r="AW10" s="46"/>
      <c r="AX10" s="46"/>
      <c r="AY10" s="46"/>
      <c r="AZ10" s="46"/>
      <c r="BA10" s="46"/>
      <c r="BB10" s="46">
        <f>データ!$W$6</f>
        <v>399.34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mUOE1lfqCdxxQ/J02w6gdTZ6J1LwGY4015qemmOAv9wTbXCAnHvRZo5geDcoQd8NQCUg61Rig5ZcdnXbm2cgqQ==" saltValue="x10/pCoe9PdO939bgTVP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473570</v>
      </c>
      <c r="D6" s="34">
        <f t="shared" si="3"/>
        <v>47</v>
      </c>
      <c r="E6" s="34">
        <f t="shared" si="3"/>
        <v>1</v>
      </c>
      <c r="F6" s="34">
        <f t="shared" si="3"/>
        <v>0</v>
      </c>
      <c r="G6" s="34">
        <f t="shared" si="3"/>
        <v>0</v>
      </c>
      <c r="H6" s="34" t="str">
        <f t="shared" si="3"/>
        <v>沖縄県　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99.92</v>
      </c>
      <c r="Q6" s="35">
        <f t="shared" si="3"/>
        <v>7632</v>
      </c>
      <c r="R6" s="35">
        <f t="shared" si="3"/>
        <v>1248</v>
      </c>
      <c r="S6" s="35">
        <f t="shared" si="3"/>
        <v>30.52</v>
      </c>
      <c r="T6" s="35">
        <f t="shared" si="3"/>
        <v>40.89</v>
      </c>
      <c r="U6" s="35">
        <f t="shared" si="3"/>
        <v>1218</v>
      </c>
      <c r="V6" s="35">
        <f t="shared" si="3"/>
        <v>3.05</v>
      </c>
      <c r="W6" s="35">
        <f t="shared" si="3"/>
        <v>399.34</v>
      </c>
      <c r="X6" s="36">
        <f>IF(X7="",NA(),X7)</f>
        <v>117.3</v>
      </c>
      <c r="Y6" s="36">
        <f t="shared" ref="Y6:AG6" si="4">IF(Y7="",NA(),Y7)</f>
        <v>102.59</v>
      </c>
      <c r="Z6" s="36">
        <f t="shared" si="4"/>
        <v>118.11</v>
      </c>
      <c r="AA6" s="36">
        <f t="shared" si="4"/>
        <v>107.21</v>
      </c>
      <c r="AB6" s="36">
        <f t="shared" si="4"/>
        <v>119.86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409.15</v>
      </c>
      <c r="BF6" s="36">
        <f t="shared" ref="BF6:BN6" si="7">IF(BF7="",NA(),BF7)</f>
        <v>375.59</v>
      </c>
      <c r="BG6" s="36">
        <f t="shared" si="7"/>
        <v>317.93</v>
      </c>
      <c r="BH6" s="36">
        <f t="shared" si="7"/>
        <v>283.43</v>
      </c>
      <c r="BI6" s="36">
        <f t="shared" si="7"/>
        <v>270.42</v>
      </c>
      <c r="BJ6" s="36">
        <f t="shared" si="7"/>
        <v>1486.62</v>
      </c>
      <c r="BK6" s="36">
        <f t="shared" si="7"/>
        <v>1510.14</v>
      </c>
      <c r="BL6" s="36">
        <f t="shared" si="7"/>
        <v>1595.62</v>
      </c>
      <c r="BM6" s="36">
        <f t="shared" si="7"/>
        <v>1302.33</v>
      </c>
      <c r="BN6" s="36">
        <f t="shared" si="7"/>
        <v>1274.21</v>
      </c>
      <c r="BO6" s="35" t="str">
        <f>IF(BO7="","",IF(BO7="-","【-】","【"&amp;SUBSTITUTE(TEXT(BO7,"#,##0.00"),"-","△")&amp;"】"))</f>
        <v>【1,074.14】</v>
      </c>
      <c r="BP6" s="36">
        <f>IF(BP7="",NA(),BP7)</f>
        <v>88.4</v>
      </c>
      <c r="BQ6" s="36">
        <f t="shared" ref="BQ6:BY6" si="8">IF(BQ7="",NA(),BQ7)</f>
        <v>63.5</v>
      </c>
      <c r="BR6" s="36">
        <f t="shared" si="8"/>
        <v>97.44</v>
      </c>
      <c r="BS6" s="36">
        <f t="shared" si="8"/>
        <v>67.64</v>
      </c>
      <c r="BT6" s="36">
        <f t="shared" si="8"/>
        <v>78.53</v>
      </c>
      <c r="BU6" s="36">
        <f t="shared" si="8"/>
        <v>24.39</v>
      </c>
      <c r="BV6" s="36">
        <f t="shared" si="8"/>
        <v>22.67</v>
      </c>
      <c r="BW6" s="36">
        <f t="shared" si="8"/>
        <v>37.92</v>
      </c>
      <c r="BX6" s="36">
        <f t="shared" si="8"/>
        <v>40.89</v>
      </c>
      <c r="BY6" s="36">
        <f t="shared" si="8"/>
        <v>41.25</v>
      </c>
      <c r="BZ6" s="35" t="str">
        <f>IF(BZ7="","",IF(BZ7="-","【-】","【"&amp;SUBSTITUTE(TEXT(BZ7,"#,##0.00"),"-","△")&amp;"】"))</f>
        <v>【54.36】</v>
      </c>
      <c r="CA6" s="36">
        <f>IF(CA7="",NA(),CA7)</f>
        <v>488.72</v>
      </c>
      <c r="CB6" s="36">
        <f t="shared" ref="CB6:CJ6" si="9">IF(CB7="",NA(),CB7)</f>
        <v>679.9</v>
      </c>
      <c r="CC6" s="36">
        <f t="shared" si="9"/>
        <v>466.67</v>
      </c>
      <c r="CD6" s="36">
        <f t="shared" si="9"/>
        <v>651.14</v>
      </c>
      <c r="CE6" s="36">
        <f t="shared" si="9"/>
        <v>572.84</v>
      </c>
      <c r="CF6" s="36">
        <f t="shared" si="9"/>
        <v>734.18</v>
      </c>
      <c r="CG6" s="36">
        <f t="shared" si="9"/>
        <v>789.62</v>
      </c>
      <c r="CH6" s="36">
        <f t="shared" si="9"/>
        <v>423.18</v>
      </c>
      <c r="CI6" s="36">
        <f t="shared" si="9"/>
        <v>383.2</v>
      </c>
      <c r="CJ6" s="36">
        <f t="shared" si="9"/>
        <v>383.25</v>
      </c>
      <c r="CK6" s="35" t="str">
        <f>IF(CK7="","",IF(CK7="-","【-】","【"&amp;SUBSTITUTE(TEXT(CK7,"#,##0.00"),"-","△")&amp;"】"))</f>
        <v>【296.40】</v>
      </c>
      <c r="CL6" s="36">
        <f>IF(CL7="",NA(),CL7)</f>
        <v>63.65</v>
      </c>
      <c r="CM6" s="36">
        <f t="shared" ref="CM6:CU6" si="10">IF(CM7="",NA(),CM7)</f>
        <v>63.47</v>
      </c>
      <c r="CN6" s="36">
        <f t="shared" si="10"/>
        <v>58.04</v>
      </c>
      <c r="CO6" s="36">
        <f t="shared" si="10"/>
        <v>66.64</v>
      </c>
      <c r="CP6" s="36">
        <f t="shared" si="10"/>
        <v>58.12</v>
      </c>
      <c r="CQ6" s="36">
        <f t="shared" si="10"/>
        <v>48.36</v>
      </c>
      <c r="CR6" s="36">
        <f t="shared" si="10"/>
        <v>48.7</v>
      </c>
      <c r="CS6" s="36">
        <f t="shared" si="10"/>
        <v>46.9</v>
      </c>
      <c r="CT6" s="36">
        <f t="shared" si="10"/>
        <v>47.95</v>
      </c>
      <c r="CU6" s="36">
        <f t="shared" si="10"/>
        <v>48.26</v>
      </c>
      <c r="CV6" s="35" t="str">
        <f>IF(CV7="","",IF(CV7="-","【-】","【"&amp;SUBSTITUTE(TEXT(CV7,"#,##0.00"),"-","△")&amp;"】"))</f>
        <v>【55.95】</v>
      </c>
      <c r="CW6" s="36">
        <f>IF(CW7="",NA(),CW7)</f>
        <v>77.37</v>
      </c>
      <c r="CX6" s="36">
        <f t="shared" ref="CX6:DF6" si="11">IF(CX7="",NA(),CX7)</f>
        <v>75.69</v>
      </c>
      <c r="CY6" s="36">
        <f t="shared" si="11"/>
        <v>82.68</v>
      </c>
      <c r="CZ6" s="36">
        <f t="shared" si="11"/>
        <v>73.11</v>
      </c>
      <c r="DA6" s="36">
        <f t="shared" si="11"/>
        <v>79.72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473570</v>
      </c>
      <c r="D7" s="38">
        <v>47</v>
      </c>
      <c r="E7" s="38">
        <v>1</v>
      </c>
      <c r="F7" s="38">
        <v>0</v>
      </c>
      <c r="G7" s="38">
        <v>0</v>
      </c>
      <c r="H7" s="38" t="s">
        <v>96</v>
      </c>
      <c r="I7" s="38" t="s">
        <v>97</v>
      </c>
      <c r="J7" s="38" t="s">
        <v>98</v>
      </c>
      <c r="K7" s="38" t="s">
        <v>99</v>
      </c>
      <c r="L7" s="38" t="s">
        <v>100</v>
      </c>
      <c r="M7" s="38" t="s">
        <v>101</v>
      </c>
      <c r="N7" s="39" t="s">
        <v>102</v>
      </c>
      <c r="O7" s="39" t="s">
        <v>103</v>
      </c>
      <c r="P7" s="39">
        <v>99.92</v>
      </c>
      <c r="Q7" s="39">
        <v>7632</v>
      </c>
      <c r="R7" s="39">
        <v>1248</v>
      </c>
      <c r="S7" s="39">
        <v>30.52</v>
      </c>
      <c r="T7" s="39">
        <v>40.89</v>
      </c>
      <c r="U7" s="39">
        <v>1218</v>
      </c>
      <c r="V7" s="39">
        <v>3.05</v>
      </c>
      <c r="W7" s="39">
        <v>399.34</v>
      </c>
      <c r="X7" s="39">
        <v>117.3</v>
      </c>
      <c r="Y7" s="39">
        <v>102.59</v>
      </c>
      <c r="Z7" s="39">
        <v>118.11</v>
      </c>
      <c r="AA7" s="39">
        <v>107.21</v>
      </c>
      <c r="AB7" s="39">
        <v>119.86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409.15</v>
      </c>
      <c r="BF7" s="39">
        <v>375.59</v>
      </c>
      <c r="BG7" s="39">
        <v>317.93</v>
      </c>
      <c r="BH7" s="39">
        <v>283.43</v>
      </c>
      <c r="BI7" s="39">
        <v>270.42</v>
      </c>
      <c r="BJ7" s="39">
        <v>1486.62</v>
      </c>
      <c r="BK7" s="39">
        <v>1510.14</v>
      </c>
      <c r="BL7" s="39">
        <v>1595.62</v>
      </c>
      <c r="BM7" s="39">
        <v>1302.33</v>
      </c>
      <c r="BN7" s="39">
        <v>1274.21</v>
      </c>
      <c r="BO7" s="39">
        <v>1074.1400000000001</v>
      </c>
      <c r="BP7" s="39">
        <v>88.4</v>
      </c>
      <c r="BQ7" s="39">
        <v>63.5</v>
      </c>
      <c r="BR7" s="39">
        <v>97.44</v>
      </c>
      <c r="BS7" s="39">
        <v>67.64</v>
      </c>
      <c r="BT7" s="39">
        <v>78.53</v>
      </c>
      <c r="BU7" s="39">
        <v>24.39</v>
      </c>
      <c r="BV7" s="39">
        <v>22.67</v>
      </c>
      <c r="BW7" s="39">
        <v>37.92</v>
      </c>
      <c r="BX7" s="39">
        <v>40.89</v>
      </c>
      <c r="BY7" s="39">
        <v>41.25</v>
      </c>
      <c r="BZ7" s="39">
        <v>54.36</v>
      </c>
      <c r="CA7" s="39">
        <v>488.72</v>
      </c>
      <c r="CB7" s="39">
        <v>679.9</v>
      </c>
      <c r="CC7" s="39">
        <v>466.67</v>
      </c>
      <c r="CD7" s="39">
        <v>651.14</v>
      </c>
      <c r="CE7" s="39">
        <v>572.84</v>
      </c>
      <c r="CF7" s="39">
        <v>734.18</v>
      </c>
      <c r="CG7" s="39">
        <v>789.62</v>
      </c>
      <c r="CH7" s="39">
        <v>423.18</v>
      </c>
      <c r="CI7" s="39">
        <v>383.2</v>
      </c>
      <c r="CJ7" s="39">
        <v>383.25</v>
      </c>
      <c r="CK7" s="39">
        <v>296.39999999999998</v>
      </c>
      <c r="CL7" s="39">
        <v>63.65</v>
      </c>
      <c r="CM7" s="39">
        <v>63.47</v>
      </c>
      <c r="CN7" s="39">
        <v>58.04</v>
      </c>
      <c r="CO7" s="39">
        <v>66.64</v>
      </c>
      <c r="CP7" s="39">
        <v>58.12</v>
      </c>
      <c r="CQ7" s="39">
        <v>48.36</v>
      </c>
      <c r="CR7" s="39">
        <v>48.7</v>
      </c>
      <c r="CS7" s="39">
        <v>46.9</v>
      </c>
      <c r="CT7" s="39">
        <v>47.95</v>
      </c>
      <c r="CU7" s="39">
        <v>48.26</v>
      </c>
      <c r="CV7" s="39">
        <v>55.95</v>
      </c>
      <c r="CW7" s="39">
        <v>77.37</v>
      </c>
      <c r="CX7" s="39">
        <v>75.69</v>
      </c>
      <c r="CY7" s="39">
        <v>82.68</v>
      </c>
      <c r="CZ7" s="39">
        <v>73.11</v>
      </c>
      <c r="DA7" s="39">
        <v>79.72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2020-03-05T00:02:13Z</cp:lastPrinted>
  <dcterms:created xsi:type="dcterms:W3CDTF">2019-12-05T04:40:55Z</dcterms:created>
  <dcterms:modified xsi:type="dcterms:W3CDTF">2020-03-05T00:02:16Z</dcterms:modified>
  <cp:category/>
</cp:coreProperties>
</file>