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zamami\Desktop\作成\"/>
    </mc:Choice>
  </mc:AlternateContent>
  <xr:revisionPtr revIDLastSave="0" documentId="13_ncr:1_{65F5B303-45DF-4F21-B2AB-56EC3ECD4E05}" xr6:coauthVersionLast="44" xr6:coauthVersionMax="44" xr10:uidLastSave="{00000000-0000-0000-0000-000000000000}"/>
  <workbookProtection workbookAlgorithmName="SHA-512" workbookHashValue="Nk7xhhjL0g0cygNDcDu/Bqhey4auPAitPRMYu0a2771fyKrXhVxANmUBouIpxV7Zo/2lPEujFuN0KEGeBeAZdQ==" workbookSaltValue="bMKu7eRvB726d5A6I9Kvb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AD10" i="4" s="1"/>
  <c r="Q6" i="5"/>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BB10" i="4"/>
  <c r="AT10" i="4"/>
  <c r="AL10" i="4"/>
  <c r="W10" i="4"/>
  <c r="P10" i="4"/>
  <c r="I10" i="4"/>
  <c r="BB8" i="4"/>
  <c r="W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<sst xmlns="http://schemas.openxmlformats.org/spreadsheetml/2006/main" count="228" uniqueCount="113">
  <si>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</si>
  <si>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</si>
  <si>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</si>
  <si>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</si>
  <si>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</si>
  <si>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</si>
  <si>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</si>
  <si>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</si>
  <si>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</si>
  <si>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</si>
  <si>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</si>
  <si>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</si>
  <si>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</si>
  <si>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</si>
  <si>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</si>
  <si>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</si>
  <si>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</si>
  <si>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</si>
  <si>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</si>
  <si>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</si>
  <si>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</si>
  <si>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</si>
  <si>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</si>
  <si>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</si>
  <si>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</si>
  <si>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</si>
  <si>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</si>
  <si>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</si>
  <si>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</si>
  <si>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</si>
  <si>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</si>
  <si>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</si>
  <si>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</si>
  <si>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</si>
  <si>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</si>
  <si>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</si>
  <si>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</si>
  <si>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</si>
  <si>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</si>
  <si>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</si>
  <si>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</si>
  <si>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</si>
  <si>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</si>
  <si>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</si>
  <si>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</si>
  <si>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</si>
  <si>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</si>
  <si>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</si>
  <si>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</si>
  <si>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</si>
  <si>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</si>
  <si>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</si>
  <si>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</si>
  <si>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</si>
  <si>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</si>
  <si>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</si>
  <si>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</si>
  <si>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</si>
  <si>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</si>
  <si>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</si>
  <si>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</si>
  <si>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</si>
  <si>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</si>
  <si>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</si>
  <si>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</si>
  <si>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</si>
  <si>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</si>
  <si>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</si>
  <si>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</si>
  <si>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</si>
  <si>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</si>
  <si>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</si>
  <si>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</si>
  <si>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</si>
  <si>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</si>
  <si>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</si>
  <si>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</si>
  <si>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</si>
  <si>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</si>
  <si>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</si>
  <si>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</si>
  <si>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</si>
  <si>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</si>
  <si>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</si>
  <si>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</si>
  <si>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</si>
  <si>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</si>
  <si>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</si>
  <si>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</si>
  <si>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</si>
  <si>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</si>
  <si>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</si>
  <si>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</si>
  <si>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</si>
  <si>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</si>
  <si>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</si>
  <si>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</si>
  <si>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</si>
  <si>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</si>
  <si>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</si>
  <si>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</si>
  <si>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</si>
  <si>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</si>
  <si>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</si>
  <si>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</si>
  <si>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</si>
  <si>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</si>
  <si>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</si>
  <si>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</si>
  <si>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</si>
  <si>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①②該当なし。　　　　　　　　　　　　　　　　　　　　　　　③管渠改善率（％）　　　　　　　　　　　　　　　　　　　　　</t>
    </r>
    <r>
      <rPr>
        <sz val="8"/>
        <color theme="1"/>
        <rFont val="ＭＳ ゴシック"/>
        <family val="3"/>
        <charset val="128"/>
      </rPr>
      <t>管渠等（管路含む）については、管渠内のポンプ類の設備改築のみ実施。共用開始後20年以内で改築対象ではなかったため、これまでは未実施である。今後は処理場同様　管渠等の点検調査も含めた改築計画の必要性を判断していく。（当面は機器等の更新事業を中心に取り組むが、段階的に必要性を判断していく）</t>
    </r>
    <rPh sb="2" eb="4">
      <t>ガイトウ</t>
    </rPh>
    <rPh sb="31" eb="33">
      <t>カンキョ</t>
    </rPh>
    <rPh sb="33" eb="35">
      <t>カイゼン</t>
    </rPh>
    <rPh sb="35" eb="36">
      <t>リツ</t>
    </rPh>
    <rPh sb="60" eb="62">
      <t>カンキョ</t>
    </rPh>
    <rPh sb="62" eb="63">
      <t>トウ</t>
    </rPh>
    <rPh sb="64" eb="66">
      <t>カンロ</t>
    </rPh>
    <rPh sb="66" eb="67">
      <t>フク</t>
    </rPh>
    <rPh sb="75" eb="77">
      <t>カンキョ</t>
    </rPh>
    <rPh sb="77" eb="78">
      <t>ナイ</t>
    </rPh>
    <rPh sb="82" eb="83">
      <t>ルイ</t>
    </rPh>
    <rPh sb="84" eb="86">
      <t>セツビ</t>
    </rPh>
    <rPh sb="86" eb="88">
      <t>カイチク</t>
    </rPh>
    <rPh sb="90" eb="92">
      <t>ジッシ</t>
    </rPh>
    <rPh sb="93" eb="95">
      <t>キョウヨウ</t>
    </rPh>
    <rPh sb="95" eb="98">
      <t>カイシゴ</t>
    </rPh>
    <rPh sb="100" eb="101">
      <t>ネン</t>
    </rPh>
    <rPh sb="101" eb="103">
      <t>イナイ</t>
    </rPh>
    <rPh sb="104" eb="106">
      <t>カイチク</t>
    </rPh>
    <rPh sb="106" eb="108">
      <t>タイショウ</t>
    </rPh>
    <rPh sb="122" eb="125">
      <t>ミジッシ</t>
    </rPh>
    <rPh sb="129" eb="131">
      <t>コンゴ</t>
    </rPh>
    <rPh sb="132" eb="135">
      <t>ショリジョウ</t>
    </rPh>
    <rPh sb="135" eb="137">
      <t>ドウヨウ</t>
    </rPh>
    <rPh sb="138" eb="140">
      <t>カンキョ</t>
    </rPh>
    <rPh sb="140" eb="141">
      <t>トウ</t>
    </rPh>
    <rPh sb="142" eb="144">
      <t>テンケン</t>
    </rPh>
    <rPh sb="144" eb="146">
      <t>チョウサ</t>
    </rPh>
    <rPh sb="147" eb="148">
      <t>フク</t>
    </rPh>
    <rPh sb="150" eb="152">
      <t>カイチク</t>
    </rPh>
    <rPh sb="152" eb="154">
      <t>ケイカク</t>
    </rPh>
    <rPh sb="155" eb="158">
      <t>ヒツヨウセイ</t>
    </rPh>
    <rPh sb="159" eb="161">
      <t>ハンダン</t>
    </rPh>
    <rPh sb="167" eb="169">
      <t>トウメン</t>
    </rPh>
    <rPh sb="170" eb="172">
      <t>キキ</t>
    </rPh>
    <rPh sb="172" eb="173">
      <t>トウ</t>
    </rPh>
    <rPh sb="174" eb="176">
      <t>コウシン</t>
    </rPh>
    <rPh sb="176" eb="178">
      <t>ジギョウ</t>
    </rPh>
    <rPh sb="179" eb="181">
      <t>チュウシン</t>
    </rPh>
    <rPh sb="182" eb="183">
      <t>ト</t>
    </rPh>
    <rPh sb="184" eb="185">
      <t>ク</t>
    </rPh>
    <rPh sb="188" eb="191">
      <t>ダンカイテキ</t>
    </rPh>
    <rPh sb="192" eb="195">
      <t>ヒツヨウセイ</t>
    </rPh>
    <rPh sb="196" eb="198">
      <t>ハンダン</t>
    </rPh>
    <phoneticPr fontId="4"/>
  </si>
  <si>
    <r>
      <rPr>
        <b/>
        <sz val="8"/>
        <color theme="1"/>
        <rFont val="ＭＳ ゴシック"/>
        <family val="3"/>
        <charset val="128"/>
      </rPr>
      <t>①収益的収支比率</t>
    </r>
    <r>
      <rPr>
        <sz val="8"/>
        <color theme="1"/>
        <rFont val="ＭＳ ゴシック"/>
        <family val="3"/>
        <charset val="128"/>
      </rPr>
      <t>　　　　　　　　　　　　　　　　　　　　　　　　　　昨年より数値が向上。総収益のうち一般会計からの繰り入による負担が多いいため費用の削減が求められる。今後、使用料等の見直を検討                      　　　　　　　　　　　　　　　　　　　　</t>
    </r>
    <r>
      <rPr>
        <b/>
        <sz val="8"/>
        <color theme="1"/>
        <rFont val="ＭＳ ゴシック"/>
        <family val="3"/>
        <charset val="128"/>
      </rPr>
      <t>②・③該当なし。　</t>
    </r>
    <r>
      <rPr>
        <sz val="8"/>
        <color theme="1"/>
        <rFont val="ＭＳ ゴシック"/>
        <family val="3"/>
        <charset val="128"/>
      </rPr>
      <t>　　　　　　　　　　　　　　　　　　　　　　　</t>
    </r>
    <r>
      <rPr>
        <b/>
        <sz val="8"/>
        <color theme="1"/>
        <rFont val="ＭＳ ゴシック"/>
        <family val="3"/>
        <charset val="128"/>
      </rPr>
      <t>④企業債残高対策事業規模比率（％）　　</t>
    </r>
    <r>
      <rPr>
        <sz val="8"/>
        <color theme="1"/>
        <rFont val="ＭＳ ゴシック"/>
        <family val="3"/>
        <charset val="128"/>
      </rPr>
      <t>　　　　　　　　　　　　　　　企業債の比率についてH26年度以降上昇傾向にある。全国及び類似団体と比較しても高い状況で、計画的な事業計画が求められる。（共用開始以降更新の時期を迎えた設備機器が多く、処理能力の維持を行うため必要事項なっている。）　　　　　　　　　　　　　　　　　　　</t>
    </r>
    <r>
      <rPr>
        <b/>
        <sz val="8"/>
        <color theme="1"/>
        <rFont val="ＭＳ ゴシック"/>
        <family val="3"/>
        <charset val="128"/>
      </rPr>
      <t>⑤経費回収率（％）　</t>
    </r>
    <r>
      <rPr>
        <sz val="8"/>
        <color theme="1"/>
        <rFont val="ＭＳ ゴシック"/>
        <family val="3"/>
        <charset val="128"/>
      </rPr>
      <t>　　　　　　　　　　　　　　　　　　　　　　回収率は昨年より若干減少、使用料以外における負担が多くなっているため、経費の抑制は必要であるが必要最小限の費用となっており、今後は料金の見直しなど検討。　　　　　　　　　　　　　　　　　　　　　　　　　　　　</t>
    </r>
    <r>
      <rPr>
        <b/>
        <sz val="8"/>
        <color theme="1"/>
        <rFont val="ＭＳ ゴシック"/>
        <family val="3"/>
        <charset val="128"/>
      </rPr>
      <t>⑥汚水処理原価（円）　</t>
    </r>
    <r>
      <rPr>
        <sz val="8"/>
        <color theme="1"/>
        <rFont val="ＭＳ ゴシック"/>
        <family val="3"/>
        <charset val="128"/>
      </rPr>
      <t>　　　　　　　　　　　　　　　　　　　　　汚水処理原価における費用はH27年度より若干平行状態であるが、全国・類似団体と比較すると高い状態である。有収水量の向上がなく、処理費のみが高くなっており毎年高くなっている。（接続率の向上・不明水等の対策）　　　　　　　　　　　　　　　　　　　　　　　　　　</t>
    </r>
    <r>
      <rPr>
        <b/>
        <sz val="8"/>
        <color theme="1"/>
        <rFont val="ＭＳ ゴシック"/>
        <family val="3"/>
        <charset val="128"/>
      </rPr>
      <t>⑦施設利用率（％）</t>
    </r>
    <r>
      <rPr>
        <sz val="8"/>
        <color theme="1"/>
        <rFont val="ＭＳ ゴシック"/>
        <family val="3"/>
        <charset val="128"/>
      </rPr>
      <t>　　　　　　　　　　　　　　　　　　　　　　　　利用率は若干上昇傾向。処理水量割合から判断される当施設利用状況であるが、全国・類似団体と比較し若干高い状態。処理水量において日々の割合は低いが、施設は観光客等が増大する夏場の水量（日）や利用者が増加することも見据えているため適切と判断。　　　　　　　　　　　（施設の利用・適正規模と判断）　　　　　　　　　　　　　　　　　　　　</t>
    </r>
    <r>
      <rPr>
        <b/>
        <sz val="8"/>
        <color theme="1"/>
        <rFont val="ＭＳ ゴシック"/>
        <family val="3"/>
        <charset val="128"/>
      </rPr>
      <t>⑧水洗化率（％）　　　</t>
    </r>
    <r>
      <rPr>
        <sz val="8"/>
        <color theme="1"/>
        <rFont val="ＭＳ ゴシック"/>
        <family val="3"/>
        <charset val="128"/>
      </rPr>
      <t>　　　　　　　　　　　　　　　　　　　　　水洗化率については若干向上。全国・類似団体と比較し若干高い状態であるが、接続率の向上。　　　　　　　　　　　　　　　　　　　　　　　　　　　　　　　　　　　　　　　　　　　　　　　　　　　　　　　　　　　　　　　　　　　　　　　　　　　</t>
    </r>
    <rPh sb="1" eb="4">
      <t>シュウエキテキ</t>
    </rPh>
    <rPh sb="4" eb="6">
      <t>シュウシ</t>
    </rPh>
    <rPh sb="6" eb="8">
      <t>ヒリツ</t>
    </rPh>
    <rPh sb="34" eb="36">
      <t>サクネン</t>
    </rPh>
    <rPh sb="38" eb="40">
      <t>スウチ</t>
    </rPh>
    <rPh sb="41" eb="43">
      <t>コウジョウ</t>
    </rPh>
    <rPh sb="44" eb="47">
      <t>ソウシュウエキ</t>
    </rPh>
    <rPh sb="50" eb="52">
      <t>イッパン</t>
    </rPh>
    <rPh sb="52" eb="54">
      <t>カイケイ</t>
    </rPh>
    <rPh sb="57" eb="58">
      <t>ク</t>
    </rPh>
    <rPh sb="59" eb="60">
      <t>イ</t>
    </rPh>
    <rPh sb="63" eb="65">
      <t>フタン</t>
    </rPh>
    <rPh sb="66" eb="67">
      <t>オオ</t>
    </rPh>
    <rPh sb="71" eb="73">
      <t>ヒヨウ</t>
    </rPh>
    <rPh sb="74" eb="76">
      <t>サクゲン</t>
    </rPh>
    <rPh sb="77" eb="78">
      <t>モト</t>
    </rPh>
    <rPh sb="83" eb="85">
      <t>コンゴ</t>
    </rPh>
    <rPh sb="86" eb="88">
      <t>シヨウ</t>
    </rPh>
    <rPh sb="88" eb="89">
      <t>リョウ</t>
    </rPh>
    <rPh sb="89" eb="90">
      <t>トウ</t>
    </rPh>
    <rPh sb="91" eb="93">
      <t>ミナオ</t>
    </rPh>
    <rPh sb="94" eb="96">
      <t>ケントウ</t>
    </rPh>
    <rPh sb="141" eb="143">
      <t>ガイトウ</t>
    </rPh>
    <rPh sb="171" eb="173">
      <t>キギョウ</t>
    </rPh>
    <rPh sb="173" eb="174">
      <t>サイ</t>
    </rPh>
    <rPh sb="174" eb="176">
      <t>ザンダカ</t>
    </rPh>
    <rPh sb="176" eb="178">
      <t>タイサク</t>
    </rPh>
    <rPh sb="204" eb="206">
      <t>キギョウ</t>
    </rPh>
    <rPh sb="206" eb="207">
      <t>サイ</t>
    </rPh>
    <rPh sb="208" eb="210">
      <t>ヒリツ</t>
    </rPh>
    <rPh sb="217" eb="219">
      <t>ネンド</t>
    </rPh>
    <rPh sb="219" eb="221">
      <t>イコウ</t>
    </rPh>
    <rPh sb="221" eb="223">
      <t>ジョウショウ</t>
    </rPh>
    <rPh sb="223" eb="225">
      <t>ケイコウ</t>
    </rPh>
    <rPh sb="229" eb="231">
      <t>ゼンコク</t>
    </rPh>
    <rPh sb="231" eb="232">
      <t>オヨ</t>
    </rPh>
    <rPh sb="233" eb="235">
      <t>ルイジ</t>
    </rPh>
    <rPh sb="235" eb="237">
      <t>ダンタイ</t>
    </rPh>
    <rPh sb="238" eb="240">
      <t>ヒカク</t>
    </rPh>
    <rPh sb="243" eb="244">
      <t>タカ</t>
    </rPh>
    <rPh sb="245" eb="247">
      <t>ジョウキョウ</t>
    </rPh>
    <rPh sb="249" eb="252">
      <t>ケイカクテキ</t>
    </rPh>
    <rPh sb="253" eb="255">
      <t>ジギョウ</t>
    </rPh>
    <rPh sb="255" eb="257">
      <t>ケイカク</t>
    </rPh>
    <rPh sb="258" eb="259">
      <t>モト</t>
    </rPh>
    <rPh sb="265" eb="267">
      <t>キョウヨウ</t>
    </rPh>
    <rPh sb="271" eb="273">
      <t>コウシン</t>
    </rPh>
    <rPh sb="274" eb="276">
      <t>ジキ</t>
    </rPh>
    <rPh sb="277" eb="278">
      <t>ムカ</t>
    </rPh>
    <rPh sb="280" eb="282">
      <t>セツビ</t>
    </rPh>
    <rPh sb="282" eb="284">
      <t>キキ</t>
    </rPh>
    <rPh sb="285" eb="286">
      <t>オオ</t>
    </rPh>
    <rPh sb="288" eb="290">
      <t>ショリ</t>
    </rPh>
    <rPh sb="290" eb="292">
      <t>ノウリョク</t>
    </rPh>
    <rPh sb="293" eb="295">
      <t>イジ</t>
    </rPh>
    <rPh sb="296" eb="297">
      <t>オコナ</t>
    </rPh>
    <rPh sb="300" eb="302">
      <t>ヒツヨウ</t>
    </rPh>
    <rPh sb="302" eb="304">
      <t>ジコウ</t>
    </rPh>
    <rPh sb="331" eb="333">
      <t>ケイヒ</t>
    </rPh>
    <rPh sb="333" eb="335">
      <t>カイシュウ</t>
    </rPh>
    <rPh sb="335" eb="336">
      <t>リツ</t>
    </rPh>
    <rPh sb="362" eb="364">
      <t>カイシュウ</t>
    </rPh>
    <rPh sb="364" eb="365">
      <t>リツ</t>
    </rPh>
    <rPh sb="366" eb="368">
      <t>サクネン</t>
    </rPh>
    <rPh sb="370" eb="372">
      <t>ジャッカン</t>
    </rPh>
    <rPh sb="372" eb="374">
      <t>ゲンショウ</t>
    </rPh>
    <rPh sb="375" eb="377">
      <t>シヨウ</t>
    </rPh>
    <rPh sb="377" eb="378">
      <t>リョウ</t>
    </rPh>
    <rPh sb="378" eb="380">
      <t>イガイ</t>
    </rPh>
    <rPh sb="384" eb="386">
      <t>フタン</t>
    </rPh>
    <rPh sb="387" eb="388">
      <t>オオ</t>
    </rPh>
    <rPh sb="397" eb="399">
      <t>ケイヒ</t>
    </rPh>
    <rPh sb="400" eb="402">
      <t>ヨクセイ</t>
    </rPh>
    <rPh sb="403" eb="405">
      <t>ヒツヨウ</t>
    </rPh>
    <rPh sb="409" eb="411">
      <t>ヒツヨウ</t>
    </rPh>
    <rPh sb="411" eb="414">
      <t>サイショウゲン</t>
    </rPh>
    <rPh sb="415" eb="417">
      <t>ヒヨウ</t>
    </rPh>
    <rPh sb="424" eb="426">
      <t>コンゴ</t>
    </rPh>
    <rPh sb="427" eb="429">
      <t>リョウキン</t>
    </rPh>
    <rPh sb="430" eb="432">
      <t>ミナオ</t>
    </rPh>
    <rPh sb="435" eb="437">
      <t>ケントウ</t>
    </rPh>
    <rPh sb="467" eb="469">
      <t>オスイ</t>
    </rPh>
    <rPh sb="469" eb="471">
      <t>ショリ</t>
    </rPh>
    <rPh sb="471" eb="473">
      <t>ゲンカ</t>
    </rPh>
    <rPh sb="474" eb="475">
      <t>エン</t>
    </rPh>
    <rPh sb="498" eb="500">
      <t>オスイ</t>
    </rPh>
    <rPh sb="500" eb="502">
      <t>ショリ</t>
    </rPh>
    <rPh sb="502" eb="504">
      <t>ゲンカ</t>
    </rPh>
    <rPh sb="508" eb="510">
      <t>ヒヨウ</t>
    </rPh>
    <rPh sb="514" eb="516">
      <t>ネンド</t>
    </rPh>
    <rPh sb="518" eb="520">
      <t>ジャッカン</t>
    </rPh>
    <rPh sb="529" eb="531">
      <t>ゼンコク</t>
    </rPh>
    <rPh sb="532" eb="534">
      <t>ルイジ</t>
    </rPh>
    <rPh sb="534" eb="536">
      <t>ダンタイ</t>
    </rPh>
    <rPh sb="537" eb="539">
      <t>ヒカク</t>
    </rPh>
    <rPh sb="542" eb="543">
      <t>タカ</t>
    </rPh>
    <rPh sb="544" eb="546">
      <t>ジョウタイ</t>
    </rPh>
    <rPh sb="551" eb="553">
      <t>スイリョウ</t>
    </rPh>
    <rPh sb="555" eb="557">
      <t>コウジョウ</t>
    </rPh>
    <rPh sb="562" eb="563">
      <t>ヒ</t>
    </rPh>
    <rPh sb="576" eb="577">
      <t>タカ</t>
    </rPh>
    <rPh sb="585" eb="587">
      <t>セツゾク</t>
    </rPh>
    <rPh sb="587" eb="588">
      <t>リツ</t>
    </rPh>
    <rPh sb="589" eb="591">
      <t>コウジョウ</t>
    </rPh>
    <rPh sb="592" eb="594">
      <t>フメイ</t>
    </rPh>
    <rPh sb="594" eb="595">
      <t>スイ</t>
    </rPh>
    <rPh sb="595" eb="596">
      <t>トウ</t>
    </rPh>
    <rPh sb="597" eb="599">
      <t>タイサク</t>
    </rPh>
    <rPh sb="626" eb="628">
      <t>シセツ</t>
    </rPh>
    <rPh sb="628" eb="630">
      <t>リヨウ</t>
    </rPh>
    <rPh sb="630" eb="631">
      <t>リツ</t>
    </rPh>
    <rPh sb="658" eb="661">
      <t>リヨウリツ</t>
    </rPh>
    <rPh sb="669" eb="671">
      <t>ショリ</t>
    </rPh>
    <rPh sb="671" eb="673">
      <t>スイリョウ</t>
    </rPh>
    <rPh sb="673" eb="675">
      <t>ワリアイ</t>
    </rPh>
    <rPh sb="677" eb="679">
      <t>ハンダン</t>
    </rPh>
    <rPh sb="682" eb="683">
      <t>トウ</t>
    </rPh>
    <rPh sb="683" eb="685">
      <t>シセツ</t>
    </rPh>
    <rPh sb="685" eb="687">
      <t>リヨウ</t>
    </rPh>
    <rPh sb="687" eb="689">
      <t>ジョウキョウ</t>
    </rPh>
    <rPh sb="694" eb="696">
      <t>ゼンコク</t>
    </rPh>
    <rPh sb="697" eb="699">
      <t>ルイジ</t>
    </rPh>
    <rPh sb="699" eb="701">
      <t>ダンタイ</t>
    </rPh>
    <rPh sb="702" eb="704">
      <t>ヒカク</t>
    </rPh>
    <rPh sb="705" eb="707">
      <t>ジャッカン</t>
    </rPh>
    <rPh sb="707" eb="708">
      <t>タカ</t>
    </rPh>
    <rPh sb="709" eb="711">
      <t>ジョウタイ</t>
    </rPh>
    <rPh sb="712" eb="714">
      <t>ショリ</t>
    </rPh>
    <rPh sb="714" eb="716">
      <t>スイリョウ</t>
    </rPh>
    <rPh sb="720" eb="722">
      <t>ヒビ</t>
    </rPh>
    <rPh sb="723" eb="725">
      <t>ワリアイ</t>
    </rPh>
    <rPh sb="726" eb="727">
      <t>ヒク</t>
    </rPh>
    <rPh sb="730" eb="732">
      <t>シセツ</t>
    </rPh>
    <rPh sb="733" eb="736">
      <t>カンコウキャク</t>
    </rPh>
    <rPh sb="736" eb="737">
      <t>トウ</t>
    </rPh>
    <rPh sb="738" eb="740">
      <t>ゾウダイ</t>
    </rPh>
    <rPh sb="742" eb="744">
      <t>ナツバ</t>
    </rPh>
    <rPh sb="745" eb="747">
      <t>スイリョウ</t>
    </rPh>
    <rPh sb="748" eb="749">
      <t>ヒ</t>
    </rPh>
    <rPh sb="751" eb="754">
      <t>リヨウシャ</t>
    </rPh>
    <rPh sb="755" eb="757">
      <t>ゾウカ</t>
    </rPh>
    <rPh sb="762" eb="764">
      <t>ミス</t>
    </rPh>
    <rPh sb="770" eb="772">
      <t>テキセツ</t>
    </rPh>
    <rPh sb="773" eb="775">
      <t>ハンダン</t>
    </rPh>
    <rPh sb="788" eb="790">
      <t>シセツ</t>
    </rPh>
    <rPh sb="791" eb="793">
      <t>リヨウ</t>
    </rPh>
    <rPh sb="794" eb="796">
      <t>テキセイ</t>
    </rPh>
    <rPh sb="796" eb="798">
      <t>キボ</t>
    </rPh>
    <rPh sb="799" eb="801">
      <t>ハンダン</t>
    </rPh>
    <rPh sb="823" eb="825">
      <t>スイセン</t>
    </rPh>
    <rPh sb="825" eb="826">
      <t>カ</t>
    </rPh>
    <rPh sb="826" eb="827">
      <t>リツ</t>
    </rPh>
    <rPh sb="854" eb="856">
      <t>スイセン</t>
    </rPh>
    <rPh sb="856" eb="857">
      <t>カ</t>
    </rPh>
    <rPh sb="857" eb="858">
      <t>リツ</t>
    </rPh>
    <rPh sb="863" eb="865">
      <t>ジャッカン</t>
    </rPh>
    <rPh sb="865" eb="867">
      <t>コウジョウ</t>
    </rPh>
    <rPh sb="868" eb="870">
      <t>ゼンコク</t>
    </rPh>
    <rPh sb="871" eb="873">
      <t>ルイジ</t>
    </rPh>
    <rPh sb="873" eb="875">
      <t>ダンタイ</t>
    </rPh>
    <rPh sb="876" eb="878">
      <t>ヒカク</t>
    </rPh>
    <rPh sb="879" eb="881">
      <t>ジャッカン</t>
    </rPh>
    <rPh sb="881" eb="882">
      <t>タカ</t>
    </rPh>
    <rPh sb="883" eb="885">
      <t>ジョウタイ</t>
    </rPh>
    <rPh sb="892" eb="893">
      <t>リツ</t>
    </rPh>
    <rPh sb="895" eb="897">
      <t>コウジョウ</t>
    </rPh>
    <phoneticPr fontId="4"/>
  </si>
  <si>
    <r>
      <rPr>
        <b/>
        <sz val="8"/>
        <color theme="1"/>
        <rFont val="ＭＳ ゴシック"/>
        <family val="3"/>
        <charset val="128"/>
      </rPr>
      <t>経営の健全性・効率性において</t>
    </r>
    <r>
      <rPr>
        <sz val="8"/>
        <color theme="1"/>
        <rFont val="ＭＳ ゴシック"/>
        <family val="3"/>
        <charset val="128"/>
      </rPr>
      <t>　　　　　　　　　　　　　　　　　　　　　　</t>
    </r>
    <r>
      <rPr>
        <b/>
        <sz val="8"/>
        <color theme="1"/>
        <rFont val="ＭＳ ゴシック"/>
        <family val="3"/>
        <charset val="128"/>
      </rPr>
      <t>・収益的収支比率</t>
    </r>
    <r>
      <rPr>
        <sz val="8"/>
        <color theme="1"/>
        <rFont val="ＭＳ ゴシック"/>
        <family val="3"/>
        <charset val="128"/>
      </rPr>
      <t>・・昨年より上昇、しかし、一般会計からの繰入に依存する割合が大きいため改善策が必要。　　　　　　　　　　　　　　　　　</t>
    </r>
    <r>
      <rPr>
        <b/>
        <sz val="8"/>
        <color theme="1"/>
        <rFont val="ＭＳ ゴシック"/>
        <family val="3"/>
        <charset val="128"/>
      </rPr>
      <t>・経費回収率</t>
    </r>
    <r>
      <rPr>
        <sz val="8"/>
        <color theme="1"/>
        <rFont val="ＭＳ ゴシック"/>
        <family val="3"/>
        <charset val="128"/>
      </rPr>
      <t>・・使用料で賄える割合が低いため、今後改善が必要である。（使用料等の見直しなど検討が必要）　　　　　　　　　　　　　　　　　　　　　　　　　　　</t>
    </r>
    <r>
      <rPr>
        <b/>
        <sz val="8"/>
        <color theme="1"/>
        <rFont val="ＭＳ ゴシック"/>
        <family val="3"/>
        <charset val="128"/>
      </rPr>
      <t>・汚水処理原</t>
    </r>
    <r>
      <rPr>
        <sz val="8"/>
        <color theme="1"/>
        <rFont val="ＭＳ ゴシック"/>
        <family val="3"/>
        <charset val="128"/>
      </rPr>
      <t>価・・有収水量の増加が望めないため、汚水処理費の削減が望ましいが、必要程度の運営を行っており非常に難しい。　　（不明水等への対応を検討）　　　　　　　　　　　　　　　　　</t>
    </r>
    <r>
      <rPr>
        <b/>
        <sz val="8"/>
        <color theme="1"/>
        <rFont val="ＭＳ ゴシック"/>
        <family val="3"/>
        <charset val="128"/>
      </rPr>
      <t>・企業債残高対事業比率</t>
    </r>
    <r>
      <rPr>
        <sz val="8"/>
        <color theme="1"/>
        <rFont val="ＭＳ ゴシック"/>
        <family val="3"/>
        <charset val="128"/>
      </rPr>
      <t>・・今後数年、老朽化した設備への改築更新を行うため若干上昇傾向にある。（段階的な計画が必要）　　　　　</t>
    </r>
    <r>
      <rPr>
        <b/>
        <sz val="8"/>
        <color theme="1"/>
        <rFont val="ＭＳ ゴシック"/>
        <family val="3"/>
        <charset val="128"/>
      </rPr>
      <t>2老朽化の状況対応について　　</t>
    </r>
    <r>
      <rPr>
        <sz val="8"/>
        <color theme="1"/>
        <rFont val="ＭＳ ゴシック"/>
        <family val="3"/>
        <charset val="128"/>
      </rPr>
      <t>　　　　　　　　　　　　　　　　　　　　現時点で長寿命化対策に代わる新たな事業計画における改築更新（管渠施設・処理場）を実施継続。　　　　　　　　　　　　　　　　　　　　　　　　　　管渠（管路含む）については対応年数判断の上、財政面も考慮し、必要に応じた計画を今後検討する。（改築事業終了後）　　　　　　　　　　　　　　　　　　　　　</t>
    </r>
    <rPh sb="0" eb="2">
      <t>ケイエイ</t>
    </rPh>
    <rPh sb="3" eb="6">
      <t>ケンゼンセイ</t>
    </rPh>
    <rPh sb="7" eb="10">
      <t>コウリツセイ</t>
    </rPh>
    <rPh sb="37" eb="40">
      <t>シュウエキテキ</t>
    </rPh>
    <rPh sb="40" eb="42">
      <t>シュウシ</t>
    </rPh>
    <rPh sb="42" eb="44">
      <t>ヒリツ</t>
    </rPh>
    <rPh sb="46" eb="48">
      <t>サクネン</t>
    </rPh>
    <rPh sb="50" eb="52">
      <t>ジョウショウ</t>
    </rPh>
    <rPh sb="57" eb="59">
      <t>イッパン</t>
    </rPh>
    <rPh sb="59" eb="61">
      <t>カイケイ</t>
    </rPh>
    <rPh sb="64" eb="65">
      <t>ク</t>
    </rPh>
    <rPh sb="65" eb="66">
      <t>イ</t>
    </rPh>
    <rPh sb="67" eb="69">
      <t>イゾン</t>
    </rPh>
    <rPh sb="71" eb="73">
      <t>ワリアイ</t>
    </rPh>
    <rPh sb="74" eb="75">
      <t>オオ</t>
    </rPh>
    <rPh sb="79" eb="81">
      <t>カイゼン</t>
    </rPh>
    <rPh sb="81" eb="82">
      <t>サク</t>
    </rPh>
    <rPh sb="83" eb="85">
      <t>ヒツヨウ</t>
    </rPh>
    <rPh sb="104" eb="106">
      <t>ケイヒ</t>
    </rPh>
    <rPh sb="106" eb="108">
      <t>カイシュウ</t>
    </rPh>
    <rPh sb="108" eb="109">
      <t>リツ</t>
    </rPh>
    <rPh sb="111" eb="114">
      <t>シヨウリョウ</t>
    </rPh>
    <rPh sb="115" eb="116">
      <t>マカナ</t>
    </rPh>
    <rPh sb="118" eb="120">
      <t>ワリアイ</t>
    </rPh>
    <rPh sb="121" eb="122">
      <t>ヒク</t>
    </rPh>
    <rPh sb="126" eb="128">
      <t>コンゴ</t>
    </rPh>
    <rPh sb="128" eb="130">
      <t>カイゼン</t>
    </rPh>
    <rPh sb="131" eb="133">
      <t>ヒツヨウ</t>
    </rPh>
    <rPh sb="138" eb="141">
      <t>シヨウリョウ</t>
    </rPh>
    <rPh sb="141" eb="142">
      <t>トウ</t>
    </rPh>
    <rPh sb="143" eb="145">
      <t>ミナオ</t>
    </rPh>
    <rPh sb="148" eb="150">
      <t>ケントウ</t>
    </rPh>
    <rPh sb="151" eb="153">
      <t>ヒツヨウ</t>
    </rPh>
    <rPh sb="182" eb="184">
      <t>オスイ</t>
    </rPh>
    <rPh sb="184" eb="186">
      <t>ショリ</t>
    </rPh>
    <rPh sb="186" eb="188">
      <t>ゲンカ</t>
    </rPh>
    <rPh sb="190" eb="192">
      <t>ユウシュウ</t>
    </rPh>
    <rPh sb="192" eb="194">
      <t>スイリョウ</t>
    </rPh>
    <rPh sb="195" eb="197">
      <t>ゾウカ</t>
    </rPh>
    <rPh sb="198" eb="199">
      <t>ノゾ</t>
    </rPh>
    <rPh sb="205" eb="207">
      <t>オスイ</t>
    </rPh>
    <rPh sb="207" eb="209">
      <t>ショリ</t>
    </rPh>
    <rPh sb="209" eb="210">
      <t>ヒ</t>
    </rPh>
    <rPh sb="211" eb="213">
      <t>サクゲン</t>
    </rPh>
    <rPh sb="214" eb="215">
      <t>ノゾ</t>
    </rPh>
    <rPh sb="220" eb="222">
      <t>ヒツヨウ</t>
    </rPh>
    <rPh sb="222" eb="224">
      <t>テイド</t>
    </rPh>
    <rPh sb="225" eb="227">
      <t>ウンエイ</t>
    </rPh>
    <rPh sb="228" eb="229">
      <t>オコナ</t>
    </rPh>
    <rPh sb="233" eb="235">
      <t>ヒジョウ</t>
    </rPh>
    <rPh sb="236" eb="237">
      <t>ムズカ</t>
    </rPh>
    <rPh sb="243" eb="245">
      <t>フメイ</t>
    </rPh>
    <rPh sb="245" eb="246">
      <t>スイ</t>
    </rPh>
    <rPh sb="246" eb="247">
      <t>トウ</t>
    </rPh>
    <rPh sb="249" eb="251">
      <t>タイオウ</t>
    </rPh>
    <rPh sb="252" eb="254">
      <t>ケントウ</t>
    </rPh>
    <rPh sb="273" eb="275">
      <t>キギョウ</t>
    </rPh>
    <rPh sb="275" eb="276">
      <t>サイ</t>
    </rPh>
    <rPh sb="276" eb="278">
      <t>ザンダカ</t>
    </rPh>
    <rPh sb="278" eb="279">
      <t>タイ</t>
    </rPh>
    <rPh sb="279" eb="281">
      <t>ジギョウ</t>
    </rPh>
    <rPh sb="281" eb="283">
      <t>ヒリツ</t>
    </rPh>
    <rPh sb="285" eb="287">
      <t>コンゴ</t>
    </rPh>
    <rPh sb="287" eb="289">
      <t>スウネン</t>
    </rPh>
    <rPh sb="295" eb="297">
      <t>セツビ</t>
    </rPh>
    <rPh sb="299" eb="301">
      <t>カイチク</t>
    </rPh>
    <rPh sb="301" eb="303">
      <t>コウシン</t>
    </rPh>
    <rPh sb="304" eb="305">
      <t>オコナ</t>
    </rPh>
    <rPh sb="308" eb="310">
      <t>ジャッカン</t>
    </rPh>
    <rPh sb="310" eb="312">
      <t>ジョウショウ</t>
    </rPh>
    <rPh sb="312" eb="314">
      <t>ケイコウ</t>
    </rPh>
    <rPh sb="319" eb="322">
      <t>ダンカイテキ</t>
    </rPh>
    <rPh sb="323" eb="325">
      <t>ケイカク</t>
    </rPh>
    <rPh sb="326" eb="328">
      <t>ヒツヨウ</t>
    </rPh>
    <rPh sb="335" eb="338">
      <t>ロウキュウカ</t>
    </rPh>
    <rPh sb="339" eb="341">
      <t>ジョウキョウ</t>
    </rPh>
    <rPh sb="341" eb="343">
      <t>タイオウ</t>
    </rPh>
    <rPh sb="369" eb="372">
      <t>ゲンジテン</t>
    </rPh>
    <rPh sb="373" eb="374">
      <t>チョウ</t>
    </rPh>
    <rPh sb="374" eb="377">
      <t>ジュミョウカ</t>
    </rPh>
    <rPh sb="377" eb="379">
      <t>タイサク</t>
    </rPh>
    <rPh sb="380" eb="381">
      <t>カ</t>
    </rPh>
    <rPh sb="383" eb="384">
      <t>アラ</t>
    </rPh>
    <rPh sb="386" eb="388">
      <t>ジギョウ</t>
    </rPh>
    <rPh sb="388" eb="390">
      <t>ケイカク</t>
    </rPh>
    <rPh sb="394" eb="396">
      <t>カイチク</t>
    </rPh>
    <rPh sb="396" eb="398">
      <t>コウシン</t>
    </rPh>
    <rPh sb="399" eb="401">
      <t>カンキョ</t>
    </rPh>
    <rPh sb="401" eb="403">
      <t>シセツ</t>
    </rPh>
    <rPh sb="404" eb="407">
      <t>ショリジョウ</t>
    </rPh>
    <rPh sb="409" eb="411">
      <t>ジッシ</t>
    </rPh>
    <rPh sb="411" eb="413">
      <t>ケイゾク</t>
    </rPh>
    <rPh sb="440" eb="442">
      <t>カンキョ</t>
    </rPh>
    <rPh sb="443" eb="445">
      <t>カンロ</t>
    </rPh>
    <rPh sb="445" eb="446">
      <t>フク</t>
    </rPh>
    <rPh sb="453" eb="455">
      <t>タイオウ</t>
    </rPh>
    <rPh sb="455" eb="457">
      <t>ネンスウ</t>
    </rPh>
    <rPh sb="457" eb="459">
      <t>ハンダン</t>
    </rPh>
    <rPh sb="460" eb="461">
      <t>ウエ</t>
    </rPh>
    <rPh sb="464" eb="465">
      <t>メン</t>
    </rPh>
    <rPh sb="466" eb="468">
      <t>コウリョ</t>
    </rPh>
    <rPh sb="470" eb="472">
      <t>ヒツヨウ</t>
    </rPh>
    <rPh sb="473" eb="474">
      <t>オウ</t>
    </rPh>
    <rPh sb="476" eb="478">
      <t>ケイカク</t>
    </rPh>
    <rPh sb="479" eb="481">
      <t>コンゴ</t>
    </rPh>
    <rPh sb="481" eb="483">
      <t>ケントウ</t>
    </rPh>
    <rPh sb="487" eb="489">
      <t>カイチク</t>
    </rPh>
    <rPh sb="489" eb="491">
      <t>ジギョウ</t>
    </rPh>
    <rPh sb="491" eb="494">
      <t>シュウリョウゴ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</si>
</sst>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C-47B5-8752-C412595FCA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4DC-47B5-8752-C412595FCA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36.270000000000003</c:v>
                </c:pt>
                <c:pt idx="1">
                  <c:v>36.72</c:v>
                </c:pt>
                <c:pt idx="2">
                  <c:v>37</c:v>
                </c:pt>
                <c:pt idx="3">
                  <c:v>43.33</c:v>
                </c:pt>
                <c:pt idx="4">
                  <c:v>47.67</c:v>
                </c:pt>
              </c:numCache>
            </c:numRef>
          </c:val>
          <c:extLst>
            <c:ext xmlns:c16="http://schemas.microsoft.com/office/drawing/2014/chart" uri="{C3380CC4-5D6E-409C-BE32-E72D297353CC}">
              <c16:uniqueId val="{00000000-574F-46C8-A91F-E66B5B0BB9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74F-46C8-A91F-E66B5B0BB9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94.94</c:v>
                </c:pt>
                <c:pt idx="1">
                  <c:v>96.8</c:v>
                </c:pt>
                <c:pt idx="2">
                  <c:v>96.94</c:v>
                </c:pt>
                <c:pt idx="3">
                  <c:v>86.63</c:v>
                </c:pt>
                <c:pt idx="4">
                  <c:v>91.99</c:v>
                </c:pt>
              </c:numCache>
            </c:numRef>
          </c:val>
          <c:extLst>
            <c:ext xmlns:c16="http://schemas.microsoft.com/office/drawing/2014/chart" uri="{C3380CC4-5D6E-409C-BE32-E72D297353CC}">
              <c16:uniqueId val="{00000000-F231-483E-903E-42C6F157A1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231-483E-903E-42C6F157A1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90.49</c:v>
                </c:pt>
                <c:pt idx="1">
                  <c:v>83.02</c:v>
                </c:pt>
                <c:pt idx="2">
                  <c:v>78.39</c:v>
                </c:pt>
                <c:pt idx="3">
                  <c:v>99.82</c:v>
                </c:pt>
                <c:pt idx="4">
                  <c:v>100.43</c:v>
                </c:pt>
              </c:numCache>
            </c:numRef>
          </c:val>
          <c:extLst>
            <c:ext xmlns:c16="http://schemas.microsoft.com/office/drawing/2014/chart" uri="{C3380CC4-5D6E-409C-BE32-E72D297353CC}">
              <c16:uniqueId val="{00000000-E3DE-4CEF-B92C-71475C134D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E-4CEF-B92C-71475C134D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E-4BE3-9FBC-5C67498EA4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E-4BE3-9FBC-5C67498EA4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77-42AD-BC7F-221306AAAF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7-42AD-BC7F-221306AAAF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25-4247-BCAB-0F4134CC2B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5-4247-BCAB-0F4134CC2B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3-4583-87B7-7F2A5EE1F7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3-4583-87B7-7F2A5EE1F7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760.93</c:v>
                </c:pt>
                <c:pt idx="1">
                  <c:v>2020.87</c:v>
                </c:pt>
                <c:pt idx="2">
                  <c:v>2058.83</c:v>
                </c:pt>
                <c:pt idx="3">
                  <c:v>2135.1999999999998</c:v>
                </c:pt>
                <c:pt idx="4">
                  <c:v>2288.27</c:v>
                </c:pt>
              </c:numCache>
            </c:numRef>
          </c:val>
          <c:extLst>
            <c:ext xmlns:c16="http://schemas.microsoft.com/office/drawing/2014/chart" uri="{C3380CC4-5D6E-409C-BE32-E72D297353CC}">
              <c16:uniqueId val="{00000000-E728-4526-83AB-8315868B8A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728-4526-83AB-8315868B8A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29.63</c:v>
                </c:pt>
                <c:pt idx="1">
                  <c:v>46.89</c:v>
                </c:pt>
                <c:pt idx="2">
                  <c:v>42.55</c:v>
                </c:pt>
                <c:pt idx="3">
                  <c:v>54.03</c:v>
                </c:pt>
                <c:pt idx="4">
                  <c:v>44.18</c:v>
                </c:pt>
              </c:numCache>
            </c:numRef>
          </c:val>
          <c:extLst>
            <c:ext xmlns:c16="http://schemas.microsoft.com/office/drawing/2014/chart" uri="{C3380CC4-5D6E-409C-BE32-E72D297353CC}">
              <c16:uniqueId val="{00000000-2407-4CEF-A44A-C3427EBF35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407-4CEF-A44A-C3427EBF35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623.17999999999995</c:v>
                </c:pt>
                <c:pt idx="1">
                  <c:v>352.98</c:v>
                </c:pt>
                <c:pt idx="2">
                  <c:v>400.07</c:v>
                </c:pt>
                <c:pt idx="3">
                  <c:v>311.88</c:v>
                </c:pt>
                <c:pt idx="4">
                  <c:v>382.3</c:v>
                </c:pt>
              </c:numCache>
            </c:numRef>
          </c:val>
          <c:extLst>
            <c:ext xmlns:c16="http://schemas.microsoft.com/office/drawing/2014/chart" uri="{C3380CC4-5D6E-409C-BE32-E72D297353CC}">
              <c16:uniqueId val="{00000000-9FD8-4238-8719-2A295AB66D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FD8-4238-8719-2A295AB66D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5" zoomScaleNormal="100" workbookViewId="0">
      <selection activeCell="BT88" sqref="BT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座間味村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942</v>
      </c>
      <c r="AM8" s="50"/>
      <c r="AN8" s="50"/>
      <c r="AO8" s="50"/>
      <c r="AP8" s="50"/>
      <c r="AQ8" s="50"/>
      <c r="AR8" s="50"/>
      <c r="AS8" s="50"/>
      <c r="AT8" s="45">
        <f>データ!T6</f>
        <v>16.739999999999998</v>
      </c>
      <c r="AU8" s="45"/>
      <c r="AV8" s="45"/>
      <c r="AW8" s="45"/>
      <c r="AX8" s="45"/>
      <c r="AY8" s="45"/>
      <c r="AZ8" s="45"/>
      <c r="BA8" s="45"/>
      <c r="BB8" s="45">
        <f>データ!U6</f>
        <v>56.27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67.08</v>
      </c>
      <c r="Q10" s="45"/>
      <c r="R10" s="45"/>
      <c r="S10" s="45"/>
      <c r="T10" s="45"/>
      <c r="U10" s="45"/>
      <c r="V10" s="45"/>
      <c r="W10" s="45">
        <f>データ!Q6</f>
        <v>60.26</v>
      </c>
      <c r="X10" s="45"/>
      <c r="Y10" s="45"/>
      <c r="Z10" s="45"/>
      <c r="AA10" s="45"/>
      <c r="AB10" s="45"/>
      <c r="AC10" s="45"/>
      <c r="AD10" s="50">
        <f>データ!R6</f>
        <v>2634</v>
      </c>
      <c r="AE10" s="50"/>
      <c r="AF10" s="50"/>
      <c r="AG10" s="50"/>
      <c r="AH10" s="50"/>
      <c r="AI10" s="50"/>
      <c r="AJ10" s="50"/>
      <c r="AK10" s="2"/>
      <c r="AL10" s="50">
        <f>データ!V6</f>
        <v>599</v>
      </c>
      <c r="AM10" s="50"/>
      <c r="AN10" s="50"/>
      <c r="AO10" s="50"/>
      <c r="AP10" s="50"/>
      <c r="AQ10" s="50"/>
      <c r="AR10" s="50"/>
      <c r="AS10" s="50"/>
      <c r="AT10" s="45">
        <f>データ!W6</f>
        <v>0.28999999999999998</v>
      </c>
      <c r="AU10" s="45"/>
      <c r="AV10" s="45"/>
      <c r="AW10" s="45"/>
      <c r="AX10" s="45"/>
      <c r="AY10" s="45"/>
      <c r="AZ10" s="45"/>
      <c r="BA10" s="45"/>
      <c r="BB10" s="45">
        <f>データ!X6</f>
        <v>2065.52</v>
      </c>
      <c r="BC10" s="45"/>
      <c r="BD10" s="45"/>
      <c r="BE10" s="45"/>
      <c r="BF10" s="45"/>
      <c r="BG10" s="45"/>
      <c r="BH10" s="45"/>
      <c r="BI10" s="45"/>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6"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4"/>
      <c r="BN59" s="54"/>
      <c r="BO59" s="54"/>
      <c r="BP59" s="54"/>
      <c r="BQ59" s="54"/>
      <c r="BR59" s="54"/>
      <c r="BS59" s="54"/>
      <c r="BT59" s="54"/>
      <c r="BU59" s="54"/>
      <c r="BV59" s="54"/>
      <c r="BW59" s="54"/>
      <c r="BX59" s="54"/>
      <c r="BY59" s="54"/>
      <c r="BZ59" s="55"/>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6"/>
      <c r="BM60" s="54"/>
      <c r="BN60" s="54"/>
      <c r="BO60" s="54"/>
      <c r="BP60" s="54"/>
      <c r="BQ60" s="54"/>
      <c r="BR60" s="54"/>
      <c r="BS60" s="54"/>
      <c r="BT60" s="54"/>
      <c r="BU60" s="54"/>
      <c r="BV60" s="54"/>
      <c r="BW60" s="54"/>
      <c r="BX60" s="54"/>
      <c r="BY60" s="54"/>
      <c r="BZ60" s="5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6"/>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6"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6"/>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6"/>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6"/>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6"/>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6"/>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6"/>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6"/>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6"/>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6"/>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6"/>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6"/>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6"/>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6"/>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6"/>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6"/>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HWnpv6Idx8lfrNlGxtMsoPdntQC3UyL+X6ljfyS/aU3Ja3Mmq9ukrLhyJQ1hGsTNN6FYnh3kz7AA/yyTI/HP0g==" saltValue="3owQZ73ua0iq1qn2R8ab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473545</v>
      </c>
      <c r="D6" s="33">
        <f t="shared" si="3"/>
        <v>47</v>
      </c>
      <c r="E6" s="33">
        <f t="shared" si="3"/>
        <v>17</v>
      </c>
      <c r="F6" s="33">
        <f t="shared" si="3"/>
        <v>4</v>
      </c>
      <c r="G6" s="33">
        <f t="shared" si="3"/>
        <v>0</v>
      </c>
      <c r="H6" s="33" t="str">
        <f t="shared" si="3"/>
        <v>沖縄県　座間味村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67.08</v>
      </c>
      <c r="Q6" s="34">
        <f t="shared" si="3"/>
        <v>60.26</v>
      </c>
      <c r="R6" s="34">
        <f t="shared" si="3"/>
        <v>2634</v>
      </c>
      <c r="S6" s="34">
        <f t="shared" si="3"/>
        <v>942</v>
      </c>
      <c r="T6" s="34">
        <f t="shared" si="3"/>
        <v>16.739999999999998</v>
      </c>
      <c r="U6" s="34">
        <f t="shared" si="3"/>
        <v>56.27</v>
      </c>
      <c r="V6" s="34">
        <f t="shared" si="3"/>
        <v>599</v>
      </c>
      <c r="W6" s="34">
        <f t="shared" si="3"/>
        <v>0.28999999999999998</v>
      </c>
      <c r="X6" s="34">
        <f t="shared" si="3"/>
        <v>2065.52</v>
      </c>
      <c r="Y6" s="35">
        <f>IF(Y7="",NA(),Y7)</f>
        <v>90.49</v>
      </c>
      <c r="Z6" s="35">
        <f t="shared" ref="Z6:AH6" si="4">IF(Z7="",NA(),Z7)</f>
        <v>83.02</v>
      </c>
      <c r="AA6" s="35">
        <f t="shared" si="4"/>
        <v>78.39</v>
      </c>
      <c r="AB6" s="35">
        <f t="shared" si="4"/>
        <v>99.82</v>
      </c>
      <c r="AC6" s="35">
        <f t="shared" si="4"/>
        <v>100.43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760.93</v>
      </c>
      <c r="BG6" s="35">
        <f t="shared" ref="BG6:BO6" si="7">IF(BG7="",NA(),BG7)</f>
        <v>2020.87</v>
      </c>
      <c r="BH6" s="35">
        <f t="shared" si="7"/>
        <v>2058.83</v>
      </c>
      <c r="BI6" s="35">
        <f t="shared" si="7"/>
        <v>2135.1999999999998</v>
      </c>
      <c r="BJ6" s="35">
        <f t="shared" si="7"/>
        <v>2288.27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29.63</v>
      </c>
      <c r="BR6" s="35">
        <f t="shared" ref="BR6:BZ6" si="8">IF(BR7="",NA(),BR7)</f>
        <v>46.89</v>
      </c>
      <c r="BS6" s="35">
        <f t="shared" si="8"/>
        <v>42.55</v>
      </c>
      <c r="BT6" s="35">
        <f t="shared" si="8"/>
        <v>54.03</v>
      </c>
      <c r="BU6" s="35">
        <f t="shared" si="8"/>
        <v>44.18</v>
      </c>
      <c r="BV6" s="35">
        <f t="shared" si="8"/>
        <v>66.56</v>
      </c>
      <c r="BW6" s="35">
        <f t="shared" si="8"/>
        <v>66.22</v>
      </c>
      <c r="BX6" s="35">
        <f t="shared" si="8"/>
        <v>69.87</v>
      </c>
      <c r="BY6" s="35">
        <f t="shared" si="8"/>
        <v>74.3</v>
      </c>
      <c r="BZ6" s="35">
        <f t="shared" si="8"/>
        <v>72.260000000000005</v>
      </c>
      <c r="CA6" s="34" t="str">
        <f>IF(CA7="","",IF(CA7="-","【-】","【"&amp;SUBSTITUTE(TEXT(CA7,"#,##0.00"),"-","△")&amp;"】"))</f>
        <v>【74.48】</v>
      </c>
      <c r="CB6" s="35">
        <f>IF(CB7="",NA(),CB7)</f>
        <v>623.17999999999995</v>
      </c>
      <c r="CC6" s="35">
        <f t="shared" ref="CC6:CK6" si="9">IF(CC7="",NA(),CC7)</f>
        <v>352.98</v>
      </c>
      <c r="CD6" s="35">
        <f t="shared" si="9"/>
        <v>400.07</v>
      </c>
      <c r="CE6" s="35">
        <f t="shared" si="9"/>
        <v>311.88</v>
      </c>
      <c r="CF6" s="35">
        <f t="shared" si="9"/>
        <v>382.3</v>
      </c>
      <c r="CG6" s="35">
        <f t="shared" si="9"/>
        <v>244.29</v>
      </c>
      <c r="CH6" s="35">
        <f t="shared" si="9"/>
        <v>246.72</v>
      </c>
      <c r="CI6" s="35">
        <f t="shared" si="9"/>
        <v>234.96</v>
      </c>
      <c r="CJ6" s="35">
        <f t="shared" si="9"/>
        <v>221.81</v>
      </c>
      <c r="CK6" s="35">
        <f t="shared" si="9"/>
        <v>230.02</v>
      </c>
      <c r="CL6" s="34" t="str">
        <f>IF(CL7="","",IF(CL7="-","【-】","【"&amp;SUBSTITUTE(TEXT(CL7,"#,##0.00"),"-","△")&amp;"】"))</f>
        <v>【219.46】</v>
      </c>
      <c r="CM6" s="35">
        <f>IF(CM7="",NA(),CM7)</f>
        <v>36.270000000000003</v>
      </c>
      <c r="CN6" s="35">
        <f t="shared" ref="CN6:CV6" si="10">IF(CN7="",NA(),CN7)</f>
        <v>36.72</v>
      </c>
      <c r="CO6" s="35">
        <f t="shared" si="10"/>
        <v>37</v>
      </c>
      <c r="CP6" s="35">
        <f t="shared" si="10"/>
        <v>43.33</v>
      </c>
      <c r="CQ6" s="35">
        <f t="shared" si="10"/>
        <v>47.67</v>
      </c>
      <c r="CR6" s="35">
        <f t="shared" si="10"/>
        <v>43.58</v>
      </c>
      <c r="CS6" s="35">
        <f t="shared" si="10"/>
        <v>41.35</v>
      </c>
      <c r="CT6" s="35">
        <f t="shared" si="10"/>
        <v>42.9</v>
      </c>
      <c r="CU6" s="35">
        <f t="shared" si="10"/>
        <v>43.36</v>
      </c>
      <c r="CV6" s="35">
        <f t="shared" si="10"/>
        <v>42.56</v>
      </c>
      <c r="CW6" s="34" t="str">
        <f>IF(CW7="","",IF(CW7="-","【-】","【"&amp;SUBSTITUTE(TEXT(CW7,"#,##0.00"),"-","△")&amp;"】"))</f>
        <v>【42.82】</v>
      </c>
      <c r="CX6" s="35">
        <f>IF(CX7="",NA(),CX7)</f>
        <v>94.94</v>
      </c>
      <c r="CY6" s="35">
        <f t="shared" ref="CY6:DG6" si="11">IF(CY7="",NA(),CY7)</f>
        <v>96.8</v>
      </c>
      <c r="CZ6" s="35">
        <f t="shared" si="11"/>
        <v>96.94</v>
      </c>
      <c r="DA6" s="35">
        <f t="shared" si="11"/>
        <v>86.63</v>
      </c>
      <c r="DB6" s="35">
        <f t="shared" si="11"/>
        <v>91.99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473545</v>
      </c>
      <c r="D7" s="37">
        <v>47</v>
      </c>
      <c r="E7" s="37">
        <v>17</v>
      </c>
      <c r="F7" s="37">
        <v>4</v>
      </c>
      <c r="G7" s="37">
        <v>0</v>
      </c>
      <c r="H7" s="37" t="s">
        <v>97</v>
      </c>
      <c r="I7" s="37" t="s">
        <v>98</v>
      </c>
      <c r="J7" s="37" t="s">
        <v>99</v>
      </c>
      <c r="K7" s="37" t="s">
        <v>100</v>
      </c>
      <c r="L7" s="37" t="s">
        <v>101</v>
      </c>
      <c r="M7" s="37" t="s">
        <v>102</v>
      </c>
      <c r="N7" s="38" t="s">
        <v>103</v>
      </c>
      <c r="O7" s="38" t="s">
        <v>104</v>
      </c>
      <c r="P7" s="38">
        <v>67.08</v>
      </c>
      <c r="Q7" s="38">
        <v>60.26</v>
      </c>
      <c r="R7" s="38">
        <v>2634</v>
      </c>
      <c r="S7" s="38">
        <v>942</v>
      </c>
      <c r="T7" s="38">
        <v>16.739999999999998</v>
      </c>
      <c r="U7" s="38">
        <v>56.27</v>
      </c>
      <c r="V7" s="38">
        <v>599</v>
      </c>
      <c r="W7" s="38">
        <v>0.28999999999999998</v>
      </c>
      <c r="X7" s="38">
        <v>2065.52</v>
      </c>
      <c r="Y7" s="38">
        <v>90.49</v>
      </c>
      <c r="Z7" s="38">
        <v>83.02</v>
      </c>
      <c r="AA7" s="38">
        <v>78.39</v>
      </c>
      <c r="AB7" s="38">
        <v>99.82</v>
      </c>
      <c r="AC7" s="38">
        <v>100.43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760.93</v>
      </c>
      <c r="BG7" s="38">
        <v>2020.87</v>
      </c>
      <c r="BH7" s="38">
        <v>2058.83</v>
      </c>
      <c r="BI7" s="38">
        <v>2135.1999999999998</v>
      </c>
      <c r="BJ7" s="38">
        <v>2288.27</v>
      </c>
      <c r="BK7" s="38">
        <v>1436</v>
      </c>
      <c r="BL7" s="38">
        <v>1434.89</v>
      </c>
      <c r="BM7" s="38">
        <v>1298.9100000000001</v>
      </c>
      <c r="BN7" s="38">
        <v>1243.71</v>
      </c>
      <c r="BO7" s="38">
        <v>1194.1500000000001</v>
      </c>
      <c r="BP7" s="38">
        <v>1209.4000000000001</v>
      </c>
      <c r="BQ7" s="38">
        <v>29.63</v>
      </c>
      <c r="BR7" s="38">
        <v>46.89</v>
      </c>
      <c r="BS7" s="38">
        <v>42.55</v>
      </c>
      <c r="BT7" s="38">
        <v>54.03</v>
      </c>
      <c r="BU7" s="38">
        <v>44.18</v>
      </c>
      <c r="BV7" s="38">
        <v>66.56</v>
      </c>
      <c r="BW7" s="38">
        <v>66.22</v>
      </c>
      <c r="BX7" s="38">
        <v>69.87</v>
      </c>
      <c r="BY7" s="38">
        <v>74.3</v>
      </c>
      <c r="BZ7" s="38">
        <v>72.260000000000005</v>
      </c>
      <c r="CA7" s="38">
        <v>74.48</v>
      </c>
      <c r="CB7" s="38">
        <v>623.17999999999995</v>
      </c>
      <c r="CC7" s="38">
        <v>352.98</v>
      </c>
      <c r="CD7" s="38">
        <v>400.07</v>
      </c>
      <c r="CE7" s="38">
        <v>311.88</v>
      </c>
      <c r="CF7" s="38">
        <v>382.3</v>
      </c>
      <c r="CG7" s="38">
        <v>244.29</v>
      </c>
      <c r="CH7" s="38">
        <v>246.72</v>
      </c>
      <c r="CI7" s="38">
        <v>234.96</v>
      </c>
      <c r="CJ7" s="38">
        <v>221.81</v>
      </c>
      <c r="CK7" s="38">
        <v>230.02</v>
      </c>
      <c r="CL7" s="38">
        <v>219.46</v>
      </c>
      <c r="CM7" s="38">
        <v>36.270000000000003</v>
      </c>
      <c r="CN7" s="38">
        <v>36.72</v>
      </c>
      <c r="CO7" s="38">
        <v>37</v>
      </c>
      <c r="CP7" s="38">
        <v>43.33</v>
      </c>
      <c r="CQ7" s="38">
        <v>47.67</v>
      </c>
      <c r="CR7" s="38">
        <v>43.58</v>
      </c>
      <c r="CS7" s="38">
        <v>41.35</v>
      </c>
      <c r="CT7" s="38">
        <v>42.9</v>
      </c>
      <c r="CU7" s="38">
        <v>43.36</v>
      </c>
      <c r="CV7" s="38">
        <v>42.56</v>
      </c>
      <c r="CW7" s="38">
        <v>42.82</v>
      </c>
      <c r="CX7" s="38">
        <v>94.94</v>
      </c>
      <c r="CY7" s="38">
        <v>96.8</v>
      </c>
      <c r="CZ7" s="38">
        <v>96.94</v>
      </c>
      <c r="DA7" s="38">
        <v>86.63</v>
      </c>
      <c r="DB7" s="38">
        <v>91.99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cp:lastModifiedBy>
  <cp:lastPrinted>2020-01-15T00:17:26Z</cp:lastPrinted>
  <dcterms:created xsi:type="dcterms:W3CDTF">2019-12-05T05:15:07Z</dcterms:created>
  <dcterms:modified xsi:type="dcterms:W3CDTF">2020-01-20T04:26:04Z</dcterms:modified>
  <cp:category/>
</cp:coreProperties>
</file>