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zamami\Desktop\作成\"/>
    </mc:Choice>
  </mc:AlternateContent>
  <xr:revisionPtr revIDLastSave="0" documentId="13_ncr:1_{6CE5A0DE-EE90-42F6-8118-C802F366630F}" xr6:coauthVersionLast="44" xr6:coauthVersionMax="44" xr10:uidLastSave="{00000000-0000-0000-0000-000000000000}"/>
  <workbookProtection workbookAlgorithmName="SHA-512" workbookHashValue="MLAOlZ9tteiqWf/zax8RogGjktPZdJah2l+738bsFgFGUKDxky3DHNLGWilK9760GOfnRHcPOCvNlxzfWbmrYQ==" workbookSaltValue="TZ+2c26z9wZYB4axLeUpr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<sst xmlns="http://schemas.openxmlformats.org/spreadsheetml/2006/main" count="228" uniqueCount="115">
  <si>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</si>
  <si>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</si>
  <si>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</si>
  <si>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</si>
  <si>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</si>
  <si>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</si>
  <si>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</si>
  <si>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</si>
  <si>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</si>
  <si>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</si>
  <si>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</si>
  <si>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</si>
  <si>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</si>
  <si>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</si>
  <si>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</si>
  <si>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</si>
  <si>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</si>
  <si>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</si>
  <si>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</si>
  <si>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</si>
  <si>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</si>
  <si>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</si>
  <si>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</si>
  <si>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</si>
  <si>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</si>
  <si>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</si>
  <si>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</si>
  <si>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</si>
  <si>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</si>
  <si>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</si>
  <si>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</si>
  <si>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</si>
  <si>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</si>
  <si>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</si>
  <si>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</si>
  <si>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</si>
  <si>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</si>
  <si>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</si>
  <si>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</si>
  <si>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</si>
  <si>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</si>
  <si>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</si>
  <si>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</si>
  <si>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</si>
  <si>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</si>
  <si>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</si>
  <si>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</si>
  <si>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</si>
  <si>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</si>
  <si>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</si>
  <si>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</si>
  <si>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</si>
  <si>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</si>
  <si>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</si>
  <si>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</si>
  <si>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</si>
  <si>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</si>
  <si>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</si>
  <si>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</si>
  <si>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</si>
  <si>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</si>
  <si>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</si>
  <si>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</si>
  <si>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</si>
  <si>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</si>
  <si>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</si>
  <si>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</si>
  <si>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</si>
  <si>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</si>
  <si>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</si>
  <si>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</si>
  <si>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</si>
  <si>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</si>
  <si>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</si>
  <si>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</si>
  <si>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</si>
  <si>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</si>
  <si>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</si>
  <si>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</si>
  <si>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</si>
  <si>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</si>
  <si>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</si>
  <si>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</si>
  <si>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</si>
  <si>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</si>
  <si>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</si>
  <si>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</si>
  <si>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</si>
  <si>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</si>
  <si>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</si>
  <si>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</si>
  <si>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</si>
  <si>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</si>
  <si>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</si>
  <si>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</si>
  <si>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</si>
  <si>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</si>
  <si>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</si>
  <si>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</si>
  <si>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</si>
  <si>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</si>
  <si>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</si>
  <si>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</si>
  <si>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</si>
  <si>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</si>
  <si>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</si>
  <si>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</si>
  <si>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</si>
  <si>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</si>
  <si>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</si>
  <si>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</si>
  <si>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</si>
  <si>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8"/>
        <color theme="1"/>
        <rFont val="ＭＳ ゴシック"/>
        <family val="3"/>
        <charset val="128"/>
      </rPr>
      <t>①収益的収支比率</t>
    </r>
    <r>
      <rPr>
        <sz val="8"/>
        <color theme="1"/>
        <rFont val="ＭＳ ゴシック"/>
        <family val="3"/>
        <charset val="128"/>
      </rPr>
      <t>　　　　　　　　　　　　　　　　　　　　　　　　　　昨年より数値が上昇。総収益のうち一般会計からの繰り入による割合は高いため今後費用の削減が求められる。今後、使用料等の見直しを検討。　　　　　　　　　　　　　　　　　　　　　　　　　　　　　</t>
    </r>
    <r>
      <rPr>
        <b/>
        <sz val="8"/>
        <color theme="1"/>
        <rFont val="ＭＳ ゴシック"/>
        <family val="3"/>
        <charset val="128"/>
      </rPr>
      <t>②・③該当なし。　</t>
    </r>
    <r>
      <rPr>
        <sz val="8"/>
        <color theme="1"/>
        <rFont val="ＭＳ ゴシック"/>
        <family val="3"/>
        <charset val="128"/>
      </rPr>
      <t>　　　　　　　　　　　　　　　　　　　　　　　</t>
    </r>
    <r>
      <rPr>
        <b/>
        <sz val="8"/>
        <color theme="1"/>
        <rFont val="ＭＳ ゴシック"/>
        <family val="3"/>
        <charset val="128"/>
      </rPr>
      <t>④企業債残高対策事業規模比率（％）　　</t>
    </r>
    <r>
      <rPr>
        <sz val="8"/>
        <color theme="1"/>
        <rFont val="ＭＳ ゴシック"/>
        <family val="3"/>
        <charset val="128"/>
      </rPr>
      <t>　　　　　　　　　　　　　　　企業債の比率についてH26年度以降減少傾向にある。全国及び類似団体と比較し若干高い状況であるが、当面計画的な改築事業がないためしばらく減少傾向になる見込み。（当面現状を維持）　　　　　　　　　　　　　　　　　　　</t>
    </r>
    <r>
      <rPr>
        <b/>
        <sz val="8"/>
        <color theme="1"/>
        <rFont val="ＭＳ ゴシック"/>
        <family val="3"/>
        <charset val="128"/>
      </rPr>
      <t>⑤経費回収率（％）　</t>
    </r>
    <r>
      <rPr>
        <sz val="8"/>
        <color theme="1"/>
        <rFont val="ＭＳ ゴシック"/>
        <family val="3"/>
        <charset val="128"/>
      </rPr>
      <t>　　　　　　　　　　　　　　　　　　　　　　経費回収率が昨年より若干減少。使用料以外における負担は多いため、経費の抑制を行い対策。また将来的には料金改定など対応を検討。　　　　　　　　　　　　　　　　　　　　　　　　　　　　</t>
    </r>
    <r>
      <rPr>
        <b/>
        <sz val="8"/>
        <color theme="1"/>
        <rFont val="ＭＳ ゴシック"/>
        <family val="3"/>
        <charset val="128"/>
      </rPr>
      <t>⑥汚水処理原価（円）　</t>
    </r>
    <r>
      <rPr>
        <sz val="8"/>
        <color theme="1"/>
        <rFont val="ＭＳ ゴシック"/>
        <family val="3"/>
        <charset val="128"/>
      </rPr>
      <t>　　　　　　　　　　　　　　　　　　　　　対応費用は昨年とほぼ同じ状況である。全国・類似団体と比較すると低い状況であるが、今後も処理費への抑制をおこない、現状体制の状況を維持。　　　　　　　　　　　　　　　　　　　　　　　　　　　　　　　</t>
    </r>
    <r>
      <rPr>
        <b/>
        <sz val="8"/>
        <color theme="1"/>
        <rFont val="ＭＳ ゴシック"/>
        <family val="3"/>
        <charset val="128"/>
      </rPr>
      <t>⑦施設利用率（％）</t>
    </r>
    <r>
      <rPr>
        <sz val="8"/>
        <color theme="1"/>
        <rFont val="ＭＳ ゴシック"/>
        <family val="3"/>
        <charset val="128"/>
      </rPr>
      <t>　　　　　　　　　　　　　　　　　　　　　　　　利用率は昨年同様。利用率の割が、全国・類似団体と比較し若干低い状態。処理水量において日々の割合は低くなっているが、施設が観光客が増大する夏場や、定住者の増加も考慮した施設であるため適切な状態と判断する。（接続率の向上・有収率の向上）　　　　　　　　　　　　　　　　　　　　　　　　　　　　　　</t>
    </r>
    <r>
      <rPr>
        <b/>
        <sz val="8"/>
        <color theme="1"/>
        <rFont val="ＭＳ ゴシック"/>
        <family val="3"/>
        <charset val="128"/>
      </rPr>
      <t>⑧水洗化率（％）　　　</t>
    </r>
    <r>
      <rPr>
        <sz val="8"/>
        <color theme="1"/>
        <rFont val="ＭＳ ゴシック"/>
        <family val="3"/>
        <charset val="128"/>
      </rPr>
      <t>　　　　　　　　　　　　　　　　　　　　　水洗化率については若干向上。全国・類似団体と比較し若干高い状態であるが、さらなる接続率の向上を目指す。（将来90％以上、有収率の向上を目標）　　　　　　　　　　　　　　　　　　　　　　　　　　　　　　　　　　　　　　　　　　　　　　　　　　　　　　　　　　　　　　　　　　　　　　　　　　　　　</t>
    </r>
    <rPh sb="1" eb="4">
      <t>シュウエキテキ</t>
    </rPh>
    <rPh sb="4" eb="6">
      <t>シュウシ</t>
    </rPh>
    <rPh sb="6" eb="8">
      <t>ヒリツ</t>
    </rPh>
    <rPh sb="34" eb="36">
      <t>サクネン</t>
    </rPh>
    <rPh sb="38" eb="40">
      <t>スウチ</t>
    </rPh>
    <rPh sb="41" eb="43">
      <t>ジョウショウ</t>
    </rPh>
    <rPh sb="44" eb="47">
      <t>ソウシュウエキ</t>
    </rPh>
    <rPh sb="50" eb="52">
      <t>イッパン</t>
    </rPh>
    <rPh sb="52" eb="54">
      <t>カイケイ</t>
    </rPh>
    <rPh sb="57" eb="58">
      <t>ク</t>
    </rPh>
    <rPh sb="59" eb="60">
      <t>イ</t>
    </rPh>
    <rPh sb="63" eb="65">
      <t>ワリアイ</t>
    </rPh>
    <rPh sb="66" eb="67">
      <t>タカ</t>
    </rPh>
    <rPh sb="70" eb="72">
      <t>コンゴ</t>
    </rPh>
    <rPh sb="72" eb="74">
      <t>ヒヨウ</t>
    </rPh>
    <rPh sb="75" eb="77">
      <t>サクゲン</t>
    </rPh>
    <rPh sb="78" eb="79">
      <t>モト</t>
    </rPh>
    <rPh sb="84" eb="86">
      <t>コンゴ</t>
    </rPh>
    <rPh sb="87" eb="89">
      <t>シヨウ</t>
    </rPh>
    <rPh sb="89" eb="90">
      <t>リョウ</t>
    </rPh>
    <rPh sb="90" eb="91">
      <t>トウ</t>
    </rPh>
    <rPh sb="92" eb="94">
      <t>ミナオ</t>
    </rPh>
    <rPh sb="96" eb="98">
      <t>ケントウ</t>
    </rPh>
    <rPh sb="131" eb="133">
      <t>ガイトウ</t>
    </rPh>
    <rPh sb="161" eb="163">
      <t>キギョウ</t>
    </rPh>
    <rPh sb="163" eb="164">
      <t>サイ</t>
    </rPh>
    <rPh sb="164" eb="166">
      <t>ザンダカ</t>
    </rPh>
    <rPh sb="166" eb="168">
      <t>タイサク</t>
    </rPh>
    <rPh sb="194" eb="196">
      <t>キギョウ</t>
    </rPh>
    <rPh sb="196" eb="197">
      <t>サイ</t>
    </rPh>
    <rPh sb="198" eb="200">
      <t>ヒリツ</t>
    </rPh>
    <rPh sb="207" eb="209">
      <t>ネンド</t>
    </rPh>
    <rPh sb="209" eb="211">
      <t>イコウ</t>
    </rPh>
    <rPh sb="211" eb="213">
      <t>ゲンショウ</t>
    </rPh>
    <rPh sb="213" eb="215">
      <t>ケイコウ</t>
    </rPh>
    <rPh sb="219" eb="221">
      <t>ゼンコク</t>
    </rPh>
    <rPh sb="221" eb="222">
      <t>オヨ</t>
    </rPh>
    <rPh sb="223" eb="225">
      <t>ルイジ</t>
    </rPh>
    <rPh sb="225" eb="227">
      <t>ダンタイ</t>
    </rPh>
    <rPh sb="228" eb="230">
      <t>ヒカク</t>
    </rPh>
    <rPh sb="231" eb="233">
      <t>ジャッカン</t>
    </rPh>
    <rPh sb="233" eb="234">
      <t>タカ</t>
    </rPh>
    <rPh sb="235" eb="237">
      <t>ジョウキョウ</t>
    </rPh>
    <rPh sb="242" eb="244">
      <t>トウメン</t>
    </rPh>
    <rPh sb="244" eb="247">
      <t>ケイカクテキ</t>
    </rPh>
    <rPh sb="248" eb="250">
      <t>カイチク</t>
    </rPh>
    <rPh sb="250" eb="252">
      <t>ジギョウ</t>
    </rPh>
    <rPh sb="261" eb="263">
      <t>ゲンショウ</t>
    </rPh>
    <rPh sb="263" eb="265">
      <t>ケイコウ</t>
    </rPh>
    <rPh sb="268" eb="270">
      <t>ミコ</t>
    </rPh>
    <rPh sb="273" eb="275">
      <t>トウメン</t>
    </rPh>
    <rPh sb="275" eb="277">
      <t>ゲンジョウ</t>
    </rPh>
    <rPh sb="278" eb="280">
      <t>イジ</t>
    </rPh>
    <rPh sb="301" eb="303">
      <t>ケイヒ</t>
    </rPh>
    <rPh sb="303" eb="305">
      <t>カイシュウ</t>
    </rPh>
    <rPh sb="305" eb="306">
      <t>リツ</t>
    </rPh>
    <rPh sb="332" eb="334">
      <t>ケイヒ</t>
    </rPh>
    <rPh sb="334" eb="336">
      <t>カイシュウ</t>
    </rPh>
    <rPh sb="336" eb="337">
      <t>リツ</t>
    </rPh>
    <rPh sb="338" eb="340">
      <t>サクネン</t>
    </rPh>
    <rPh sb="342" eb="344">
      <t>ジャッカン</t>
    </rPh>
    <rPh sb="344" eb="346">
      <t>ゲンショウ</t>
    </rPh>
    <rPh sb="347" eb="349">
      <t>シヨウ</t>
    </rPh>
    <rPh sb="349" eb="350">
      <t>リョウ</t>
    </rPh>
    <rPh sb="350" eb="352">
      <t>イガイ</t>
    </rPh>
    <rPh sb="356" eb="358">
      <t>フタン</t>
    </rPh>
    <rPh sb="359" eb="360">
      <t>オオ</t>
    </rPh>
    <rPh sb="364" eb="366">
      <t>ケイヒ</t>
    </rPh>
    <rPh sb="367" eb="369">
      <t>ヨクセイ</t>
    </rPh>
    <rPh sb="370" eb="371">
      <t>オコナ</t>
    </rPh>
    <rPh sb="372" eb="374">
      <t>タイサク</t>
    </rPh>
    <rPh sb="377" eb="380">
      <t>ショウライテキ</t>
    </rPh>
    <rPh sb="382" eb="384">
      <t>リョウキン</t>
    </rPh>
    <rPh sb="384" eb="386">
      <t>カイテイ</t>
    </rPh>
    <rPh sb="388" eb="390">
      <t>タイオウ</t>
    </rPh>
    <rPh sb="391" eb="393">
      <t>ケントウ</t>
    </rPh>
    <rPh sb="422" eb="424">
      <t>オスイ</t>
    </rPh>
    <rPh sb="424" eb="426">
      <t>ショリ</t>
    </rPh>
    <rPh sb="426" eb="428">
      <t>ゲンカ</t>
    </rPh>
    <rPh sb="429" eb="430">
      <t>エンオスイ</t>
    </rPh>
    <rPh sb="466" eb="468">
      <t>ジョウキョウ</t>
    </rPh>
    <rPh sb="474" eb="476">
      <t>ルイジ</t>
    </rPh>
    <rPh sb="476" eb="478">
      <t>ダンタイ</t>
    </rPh>
    <rPh sb="479" eb="481">
      <t>ヒカク</t>
    </rPh>
    <rPh sb="484" eb="485">
      <t>タカ</t>
    </rPh>
    <rPh sb="485" eb="486">
      <t>ヒク</t>
    </rPh>
    <rPh sb="487" eb="489">
      <t>ジョウキョウ</t>
    </rPh>
    <rPh sb="510" eb="512">
      <t>ゲンジョウ</t>
    </rPh>
    <rPh sb="512" eb="514">
      <t>タイセイ</t>
    </rPh>
    <rPh sb="515" eb="517">
      <t>ジョウキョウ</t>
    </rPh>
    <rPh sb="518" eb="520">
      <t>イジ</t>
    </rPh>
    <rPh sb="552" eb="554">
      <t>シセツ</t>
    </rPh>
    <rPh sb="554" eb="556">
      <t>リヨウ</t>
    </rPh>
    <rPh sb="556" eb="557">
      <t>リツ</t>
    </rPh>
    <rPh sb="584" eb="587">
      <t>リヨウリツ</t>
    </rPh>
    <rPh sb="589" eb="591">
      <t>サクネン</t>
    </rPh>
    <rPh sb="591" eb="593">
      <t>ドウヨウ</t>
    </rPh>
    <rPh sb="600" eb="602">
      <t>ゼンコク</t>
    </rPh>
    <rPh sb="603" eb="605">
      <t>ルイジ</t>
    </rPh>
    <rPh sb="605" eb="607">
      <t>ダンタイ</t>
    </rPh>
    <rPh sb="608" eb="610">
      <t>ヒカク</t>
    </rPh>
    <rPh sb="611" eb="613">
      <t>ジャッカン</t>
    </rPh>
    <rPh sb="613" eb="614">
      <t>タカ</t>
    </rPh>
    <rPh sb="618" eb="620">
      <t>ショリ</t>
    </rPh>
    <rPh sb="620" eb="622">
      <t>スイリョウ</t>
    </rPh>
    <rPh sb="629" eb="631">
      <t>ワリアイ</t>
    </rPh>
    <rPh sb="632" eb="633">
      <t>ヒク</t>
    </rPh>
    <rPh sb="641" eb="643">
      <t>シセツ</t>
    </rPh>
    <rPh sb="644" eb="647">
      <t>カンコウキャク</t>
    </rPh>
    <rPh sb="647" eb="648">
      <t>トウ</t>
    </rPh>
    <rPh sb="648" eb="650">
      <t>ゾウダイ</t>
    </rPh>
    <rPh sb="652" eb="654">
      <t>ナツバ</t>
    </rPh>
    <rPh sb="657" eb="660">
      <t>テイジュウシャ</t>
    </rPh>
    <rPh sb="661" eb="663">
      <t>ゾウカ</t>
    </rPh>
    <rPh sb="664" eb="666">
      <t>コウリョ</t>
    </rPh>
    <rPh sb="668" eb="670">
      <t>シセツ</t>
    </rPh>
    <rPh sb="678" eb="680">
      <t>ジョウタイ</t>
    </rPh>
    <rPh sb="681" eb="683">
      <t>ハンダン</t>
    </rPh>
    <rPh sb="687" eb="689">
      <t>セツゾク</t>
    </rPh>
    <rPh sb="689" eb="690">
      <t>リツ</t>
    </rPh>
    <rPh sb="691" eb="693">
      <t>コウジョウ</t>
    </rPh>
    <rPh sb="694" eb="697">
      <t>ユウシュウリツスイセン</t>
    </rPh>
    <rPh sb="698" eb="700">
      <t>コウジョウ</t>
    </rPh>
    <rPh sb="731" eb="732">
      <t>カ</t>
    </rPh>
    <rPh sb="732" eb="733">
      <t>リツ</t>
    </rPh>
    <rPh sb="760" eb="762">
      <t>スイセン</t>
    </rPh>
    <rPh sb="762" eb="763">
      <t>カ</t>
    </rPh>
    <rPh sb="763" eb="764">
      <t>リツ</t>
    </rPh>
    <rPh sb="769" eb="771">
      <t>ジャッカン</t>
    </rPh>
    <rPh sb="771" eb="773">
      <t>コウジョウ</t>
    </rPh>
    <rPh sb="774" eb="776">
      <t>ゼンコク</t>
    </rPh>
    <rPh sb="777" eb="779">
      <t>ルイジ</t>
    </rPh>
    <rPh sb="779" eb="781">
      <t>ダンタイ</t>
    </rPh>
    <rPh sb="782" eb="784">
      <t>ヒカク</t>
    </rPh>
    <rPh sb="785" eb="787">
      <t>ジャッカン</t>
    </rPh>
    <rPh sb="787" eb="788">
      <t>タカ</t>
    </rPh>
    <rPh sb="789" eb="791">
      <t>ジョウタイ</t>
    </rPh>
    <rPh sb="800" eb="802">
      <t>セツゾク</t>
    </rPh>
    <rPh sb="802" eb="803">
      <t>リツ</t>
    </rPh>
    <rPh sb="804" eb="806">
      <t>コウジョウ</t>
    </rPh>
    <rPh sb="809" eb="811">
      <t>メザ</t>
    </rPh>
    <rPh sb="814" eb="816">
      <t>ショウライ</t>
    </rPh>
    <rPh sb="819" eb="821">
      <t>イジョウ</t>
    </rPh>
    <rPh sb="822" eb="824">
      <t>ユウシュウ</t>
    </rPh>
    <rPh sb="824" eb="825">
      <t>リツ</t>
    </rPh>
    <rPh sb="826" eb="828">
      <t>コウジョウ</t>
    </rPh>
    <rPh sb="829" eb="831">
      <t>モクヒョウ</t>
    </rPh>
    <phoneticPr fontId="4"/>
  </si>
  <si>
    <r>
      <rPr>
        <b/>
        <sz val="8"/>
        <color theme="1"/>
        <rFont val="ＭＳ ゴシック"/>
        <family val="3"/>
        <charset val="128"/>
      </rPr>
      <t>経営の健全性・効率性において</t>
    </r>
    <r>
      <rPr>
        <sz val="8"/>
        <color theme="1"/>
        <rFont val="ＭＳ ゴシック"/>
        <family val="3"/>
        <charset val="128"/>
      </rPr>
      <t>　　　　　　　　　　　　　　　　　　　　　　</t>
    </r>
    <r>
      <rPr>
        <b/>
        <sz val="8"/>
        <color theme="1"/>
        <rFont val="ＭＳ ゴシック"/>
        <family val="3"/>
        <charset val="128"/>
      </rPr>
      <t>・収益的収支比率</t>
    </r>
    <r>
      <rPr>
        <sz val="8"/>
        <color theme="1"/>
        <rFont val="ＭＳ ゴシック"/>
        <family val="3"/>
        <charset val="128"/>
      </rPr>
      <t>・・昨年より上昇したものの、一般会計からの繰入に依存する割合が大きいため改善が必要。（料金等の見直し検討。）　　　　　　　　　　　　　　　　　</t>
    </r>
    <r>
      <rPr>
        <b/>
        <sz val="8"/>
        <color theme="1"/>
        <rFont val="ＭＳ ゴシック"/>
        <family val="3"/>
        <charset val="128"/>
      </rPr>
      <t>・経費回収率</t>
    </r>
    <r>
      <rPr>
        <sz val="8"/>
        <color theme="1"/>
        <rFont val="ＭＳ ゴシック"/>
        <family val="3"/>
        <charset val="128"/>
      </rPr>
      <t>・・使用料で賄える割合が低いため、今後改善が必要。　　　　　　　　　　　　　　　　　　　　　　　　　　　　　対応策として使用料等の改善が今後望まれる。　　　　　　　　　　　　</t>
    </r>
    <r>
      <rPr>
        <b/>
        <sz val="8"/>
        <color theme="1"/>
        <rFont val="ＭＳ ゴシック"/>
        <family val="3"/>
        <charset val="128"/>
      </rPr>
      <t>・汚水処理原</t>
    </r>
    <r>
      <rPr>
        <sz val="8"/>
        <color theme="1"/>
        <rFont val="ＭＳ ゴシック"/>
        <family val="3"/>
        <charset val="128"/>
      </rPr>
      <t>価・・有収水量の増加が望めないため、汚水処理費の削減が望ましいが、必要な運営を行っており非常に難しい。（改善策として、不明水等への対応検討）　　　　　　　　　　　　　　　　　　　　</t>
    </r>
    <r>
      <rPr>
        <b/>
        <sz val="8"/>
        <color theme="1"/>
        <rFont val="ＭＳ ゴシック"/>
        <family val="3"/>
        <charset val="128"/>
      </rPr>
      <t>・企業債残高対事業比率</t>
    </r>
    <r>
      <rPr>
        <sz val="8"/>
        <color theme="1"/>
        <rFont val="ＭＳ ゴシック"/>
        <family val="3"/>
        <charset val="128"/>
      </rPr>
      <t>・・今後数年、設備への改築更新がないため若干減少傾向にある。（現状維持の傾向）　　　　　　　　　　　　　　　　　　　　　　</t>
    </r>
    <r>
      <rPr>
        <b/>
        <sz val="8"/>
        <color theme="1"/>
        <rFont val="ＭＳ ゴシック"/>
        <family val="3"/>
        <charset val="128"/>
      </rPr>
      <t>老朽化の状況対応について　　</t>
    </r>
    <r>
      <rPr>
        <sz val="8"/>
        <color theme="1"/>
        <rFont val="ＭＳ ゴシック"/>
        <family val="3"/>
        <charset val="128"/>
      </rPr>
      <t>　　　　　　　　　　　　　　　　　　　　今後、事業制度を用いた改築更新（管渠設備・処理場）を検討していく。（他地区の処理施設の改築状況を見ながら計画検討。）　　　　　　　　　　　　　　　　　　　</t>
    </r>
    <rPh sb="0" eb="2">
      <t>ケイエイ</t>
    </rPh>
    <rPh sb="3" eb="6">
      <t>ケンゼンセイ</t>
    </rPh>
    <rPh sb="7" eb="10">
      <t>コウリツセイ</t>
    </rPh>
    <rPh sb="37" eb="40">
      <t>シュウエキテキ</t>
    </rPh>
    <rPh sb="40" eb="42">
      <t>シュウシ</t>
    </rPh>
    <rPh sb="42" eb="44">
      <t>ヒリツ</t>
    </rPh>
    <rPh sb="46" eb="48">
      <t>サクネン</t>
    </rPh>
    <rPh sb="50" eb="52">
      <t>ジョウショウ</t>
    </rPh>
    <rPh sb="58" eb="60">
      <t>イッパン</t>
    </rPh>
    <rPh sb="60" eb="62">
      <t>カイケイ</t>
    </rPh>
    <rPh sb="65" eb="66">
      <t>ク</t>
    </rPh>
    <rPh sb="66" eb="67">
      <t>イ</t>
    </rPh>
    <rPh sb="68" eb="70">
      <t>イゾン</t>
    </rPh>
    <rPh sb="72" eb="74">
      <t>ワリアイ</t>
    </rPh>
    <rPh sb="75" eb="76">
      <t>オオ</t>
    </rPh>
    <rPh sb="80" eb="82">
      <t>カイゼン</t>
    </rPh>
    <rPh sb="89" eb="90">
      <t>トウ</t>
    </rPh>
    <rPh sb="91" eb="93">
      <t>ミナオ</t>
    </rPh>
    <rPh sb="94" eb="96">
      <t>ケントウ</t>
    </rPh>
    <rPh sb="116" eb="118">
      <t>ケイヒ</t>
    </rPh>
    <rPh sb="118" eb="120">
      <t>カイシュウ</t>
    </rPh>
    <rPh sb="120" eb="121">
      <t>リツ</t>
    </rPh>
    <rPh sb="123" eb="126">
      <t>シヨウリョウ</t>
    </rPh>
    <rPh sb="127" eb="128">
      <t>マカナ</t>
    </rPh>
    <rPh sb="130" eb="132">
      <t>ワリアイ</t>
    </rPh>
    <rPh sb="133" eb="134">
      <t>ヒク</t>
    </rPh>
    <rPh sb="138" eb="140">
      <t>コンゴ</t>
    </rPh>
    <rPh sb="140" eb="142">
      <t>カイゼン</t>
    </rPh>
    <rPh sb="143" eb="145">
      <t>ヒツヨウ</t>
    </rPh>
    <rPh sb="175" eb="177">
      <t>タイオウ</t>
    </rPh>
    <rPh sb="177" eb="178">
      <t>サク</t>
    </rPh>
    <rPh sb="181" eb="184">
      <t>シヨウリョウ</t>
    </rPh>
    <rPh sb="184" eb="185">
      <t>トウ</t>
    </rPh>
    <rPh sb="186" eb="188">
      <t>カイゼン</t>
    </rPh>
    <rPh sb="189" eb="191">
      <t>コンゴ</t>
    </rPh>
    <rPh sb="191" eb="192">
      <t>ノゾ</t>
    </rPh>
    <rPh sb="209" eb="211">
      <t>オスイ</t>
    </rPh>
    <rPh sb="211" eb="213">
      <t>ショリ</t>
    </rPh>
    <rPh sb="213" eb="215">
      <t>ゲンカ</t>
    </rPh>
    <rPh sb="217" eb="219">
      <t>ユウシュウ</t>
    </rPh>
    <rPh sb="219" eb="221">
      <t>スイリョウ</t>
    </rPh>
    <rPh sb="222" eb="224">
      <t>ゾウカ</t>
    </rPh>
    <rPh sb="225" eb="226">
      <t>ノゾ</t>
    </rPh>
    <rPh sb="232" eb="234">
      <t>オスイ</t>
    </rPh>
    <rPh sb="234" eb="236">
      <t>ショリ</t>
    </rPh>
    <rPh sb="236" eb="237">
      <t>ヒ</t>
    </rPh>
    <rPh sb="238" eb="240">
      <t>サクゲン</t>
    </rPh>
    <rPh sb="241" eb="242">
      <t>ノゾ</t>
    </rPh>
    <rPh sb="247" eb="249">
      <t>ヒツヨウ</t>
    </rPh>
    <rPh sb="250" eb="252">
      <t>ウンエイ</t>
    </rPh>
    <rPh sb="253" eb="254">
      <t>オコナ</t>
    </rPh>
    <rPh sb="258" eb="260">
      <t>ヒジョウ</t>
    </rPh>
    <rPh sb="261" eb="262">
      <t>ムズカ</t>
    </rPh>
    <rPh sb="266" eb="269">
      <t>カイゼンサク</t>
    </rPh>
    <rPh sb="273" eb="275">
      <t>フメイ</t>
    </rPh>
    <rPh sb="275" eb="276">
      <t>スイ</t>
    </rPh>
    <rPh sb="276" eb="277">
      <t>トウ</t>
    </rPh>
    <rPh sb="279" eb="281">
      <t>タイオウ</t>
    </rPh>
    <rPh sb="281" eb="283">
      <t>ケントウ</t>
    </rPh>
    <rPh sb="305" eb="307">
      <t>キギョウ</t>
    </rPh>
    <rPh sb="307" eb="308">
      <t>サイ</t>
    </rPh>
    <rPh sb="308" eb="310">
      <t>ザンダカ</t>
    </rPh>
    <rPh sb="310" eb="311">
      <t>タイ</t>
    </rPh>
    <rPh sb="311" eb="313">
      <t>ジギョウ</t>
    </rPh>
    <rPh sb="313" eb="315">
      <t>ヒリツ</t>
    </rPh>
    <rPh sb="317" eb="319">
      <t>コンゴ</t>
    </rPh>
    <rPh sb="319" eb="321">
      <t>スウネン</t>
    </rPh>
    <rPh sb="322" eb="324">
      <t>セツビ</t>
    </rPh>
    <rPh sb="326" eb="328">
      <t>カイチク</t>
    </rPh>
    <rPh sb="328" eb="330">
      <t>コウシン</t>
    </rPh>
    <rPh sb="335" eb="337">
      <t>ジャッカン</t>
    </rPh>
    <rPh sb="337" eb="339">
      <t>ゲンショウ</t>
    </rPh>
    <rPh sb="339" eb="341">
      <t>ケイコウ</t>
    </rPh>
    <rPh sb="346" eb="348">
      <t>ゲンジョウ</t>
    </rPh>
    <rPh sb="348" eb="350">
      <t>イジ</t>
    </rPh>
    <rPh sb="351" eb="353">
      <t>ケイコウ</t>
    </rPh>
    <rPh sb="376" eb="379">
      <t>ロウキュウカ</t>
    </rPh>
    <rPh sb="380" eb="382">
      <t>ジョウキョウ</t>
    </rPh>
    <rPh sb="382" eb="384">
      <t>タイオウ</t>
    </rPh>
    <rPh sb="410" eb="412">
      <t>コンゴ</t>
    </rPh>
    <rPh sb="413" eb="415">
      <t>ジギョウ</t>
    </rPh>
    <rPh sb="415" eb="417">
      <t>セイド</t>
    </rPh>
    <rPh sb="418" eb="419">
      <t>モチ</t>
    </rPh>
    <rPh sb="421" eb="423">
      <t>カイチク</t>
    </rPh>
    <rPh sb="423" eb="425">
      <t>コウシン</t>
    </rPh>
    <rPh sb="426" eb="428">
      <t>カンキョ</t>
    </rPh>
    <rPh sb="428" eb="430">
      <t>セツビ</t>
    </rPh>
    <rPh sb="431" eb="434">
      <t>ショリジョウ</t>
    </rPh>
    <rPh sb="436" eb="438">
      <t>ケントウ</t>
    </rPh>
    <rPh sb="444" eb="445">
      <t>ホカ</t>
    </rPh>
    <rPh sb="445" eb="447">
      <t>チク</t>
    </rPh>
    <rPh sb="448" eb="450">
      <t>ショリ</t>
    </rPh>
    <rPh sb="450" eb="452">
      <t>シセツ</t>
    </rPh>
    <rPh sb="453" eb="455">
      <t>カイチク</t>
    </rPh>
    <rPh sb="455" eb="457">
      <t>ジョウキョウ</t>
    </rPh>
    <rPh sb="458" eb="459">
      <t>ミ</t>
    </rPh>
    <rPh sb="462" eb="464">
      <t>ケイカク</t>
    </rPh>
    <rPh sb="464" eb="466">
      <t>ケントウ</t>
    </rPh>
    <phoneticPr fontId="4"/>
  </si>
  <si>
    <t>①②該当なし。　　　　　　　　　　　　　　　　　　　　　　　　　③管渠改善率（％）・・・管渠等（管路）は共用開始後20年以内と年数が浅かったため整備が未実施。将来的にもしばく予定は行わない。しかし、処理施設における設備機器については対応年数を経過するものもあるため改築更新の計画を今後検討する。（改築更新が今後の課題）</t>
    <rPh sb="2" eb="4">
      <t>ガイトウ</t>
    </rPh>
    <rPh sb="33" eb="35">
      <t>カンキョ</t>
    </rPh>
    <rPh sb="35" eb="37">
      <t>カイゼン</t>
    </rPh>
    <rPh sb="37" eb="38">
      <t>リツ</t>
    </rPh>
    <rPh sb="44" eb="46">
      <t>カンキョ</t>
    </rPh>
    <rPh sb="46" eb="47">
      <t>トウ</t>
    </rPh>
    <rPh sb="48" eb="50">
      <t>カンロ</t>
    </rPh>
    <rPh sb="52" eb="54">
      <t>キョウヨウ</t>
    </rPh>
    <rPh sb="54" eb="57">
      <t>カイシゴ</t>
    </rPh>
    <rPh sb="59" eb="60">
      <t>ネン</t>
    </rPh>
    <rPh sb="60" eb="62">
      <t>イナイ</t>
    </rPh>
    <rPh sb="66" eb="67">
      <t>アサ</t>
    </rPh>
    <rPh sb="72" eb="74">
      <t>セイビ</t>
    </rPh>
    <rPh sb="75" eb="76">
      <t>ミ</t>
    </rPh>
    <rPh sb="76" eb="78">
      <t>ジッシ</t>
    </rPh>
    <rPh sb="79" eb="82">
      <t>ショウライテキ</t>
    </rPh>
    <rPh sb="87" eb="89">
      <t>ヨテイ</t>
    </rPh>
    <rPh sb="90" eb="91">
      <t>オコナ</t>
    </rPh>
    <rPh sb="99" eb="101">
      <t>ショリ</t>
    </rPh>
    <rPh sb="101" eb="103">
      <t>シセツ</t>
    </rPh>
    <rPh sb="107" eb="109">
      <t>セツビ</t>
    </rPh>
    <rPh sb="109" eb="111">
      <t>キキ</t>
    </rPh>
    <rPh sb="116" eb="118">
      <t>タイオウ</t>
    </rPh>
    <rPh sb="118" eb="120">
      <t>ネンスウ</t>
    </rPh>
    <rPh sb="121" eb="123">
      <t>ケイカ</t>
    </rPh>
    <rPh sb="132" eb="134">
      <t>カイチク</t>
    </rPh>
    <rPh sb="134" eb="136">
      <t>コウシン</t>
    </rPh>
    <rPh sb="137" eb="139">
      <t>ケイカク</t>
    </rPh>
    <rPh sb="140" eb="142">
      <t>コンゴ</t>
    </rPh>
    <rPh sb="142" eb="144">
      <t>ケントウ</t>
    </rPh>
    <rPh sb="148" eb="150">
      <t>カイチク</t>
    </rPh>
    <rPh sb="150" eb="152">
      <t>コウシン</t>
    </rPh>
    <rPh sb="153" eb="155">
      <t>コンゴ</t>
    </rPh>
    <rPh sb="156" eb="15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</si>
</sst>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4-4B3A-AFFB-E7F71FA48C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0.02</c:v>
                </c:pt>
              </c:numCache>
            </c:numRef>
          </c:val>
          <c:smooth val="0"/>
          <c:extLst>
            <c:ext xmlns:c16="http://schemas.microsoft.com/office/drawing/2014/chart" uri="{C3380CC4-5D6E-409C-BE32-E72D297353CC}">
              <c16:uniqueId val="{00000001-A964-4B3A-AFFB-E7F71FA48C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27.27</c:v>
                </c:pt>
                <c:pt idx="1">
                  <c:v>27.58</c:v>
                </c:pt>
                <c:pt idx="2">
                  <c:v>27.58</c:v>
                </c:pt>
                <c:pt idx="3">
                  <c:v>26.36</c:v>
                </c:pt>
                <c:pt idx="4">
                  <c:v>26.06</c:v>
                </c:pt>
              </c:numCache>
            </c:numRef>
          </c:val>
          <c:extLst>
            <c:ext xmlns:c16="http://schemas.microsoft.com/office/drawing/2014/chart" uri="{C3380CC4-5D6E-409C-BE32-E72D297353CC}">
              <c16:uniqueId val="{00000000-BE75-406A-864A-B77361C0F1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32.229999999999997</c:v>
                </c:pt>
              </c:numCache>
            </c:numRef>
          </c:val>
          <c:smooth val="0"/>
          <c:extLst>
            <c:ext xmlns:c16="http://schemas.microsoft.com/office/drawing/2014/chart" uri="{C3380CC4-5D6E-409C-BE32-E72D297353CC}">
              <c16:uniqueId val="{00000001-BE75-406A-864A-B77361C0F1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96.44</c:v>
                </c:pt>
                <c:pt idx="1">
                  <c:v>98.79</c:v>
                </c:pt>
                <c:pt idx="2">
                  <c:v>98.79</c:v>
                </c:pt>
                <c:pt idx="3">
                  <c:v>80.08</c:v>
                </c:pt>
                <c:pt idx="4">
                  <c:v>86.23</c:v>
                </c:pt>
              </c:numCache>
            </c:numRef>
          </c:val>
          <c:extLst>
            <c:ext xmlns:c16="http://schemas.microsoft.com/office/drawing/2014/chart" uri="{C3380CC4-5D6E-409C-BE32-E72D297353CC}">
              <c16:uniqueId val="{00000000-6126-4318-8818-8ED40FF540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80.8</c:v>
                </c:pt>
              </c:numCache>
            </c:numRef>
          </c:val>
          <c:smooth val="0"/>
          <c:extLst>
            <c:ext xmlns:c16="http://schemas.microsoft.com/office/drawing/2014/chart" uri="{C3380CC4-5D6E-409C-BE32-E72D297353CC}">
              <c16:uniqueId val="{00000001-6126-4318-8818-8ED40FF540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85.92</c:v>
                </c:pt>
                <c:pt idx="1">
                  <c:v>90.05</c:v>
                </c:pt>
                <c:pt idx="2">
                  <c:v>87.59</c:v>
                </c:pt>
                <c:pt idx="3">
                  <c:v>98.92</c:v>
                </c:pt>
                <c:pt idx="4">
                  <c:v>100.86</c:v>
                </c:pt>
              </c:numCache>
            </c:numRef>
          </c:val>
          <c:extLst>
            <c:ext xmlns:c16="http://schemas.microsoft.com/office/drawing/2014/chart" uri="{C3380CC4-5D6E-409C-BE32-E72D297353CC}">
              <c16:uniqueId val="{00000000-6DD0-47EC-BDE6-17156A559B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D0-47EC-BDE6-17156A559B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6-4DEE-8EEA-4278434517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6-4DEE-8EEA-4278434517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9-4ABC-8B59-F9B153A7DA6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9-4ABC-8B59-F9B153A7DA6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64-4A7B-BD9E-ECE635EFDE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4-4A7B-BD9E-ECE635EFDE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F-4511-A6A5-AE2EBAA538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F-4511-A6A5-AE2EBAA538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1078.46</c:v>
                </c:pt>
                <c:pt idx="1">
                  <c:v>1219.8900000000001</c:v>
                </c:pt>
                <c:pt idx="2">
                  <c:v>1110.8399999999999</c:v>
                </c:pt>
                <c:pt idx="3">
                  <c:v>1101.73</c:v>
                </c:pt>
                <c:pt idx="4">
                  <c:v>1042.6500000000001</c:v>
                </c:pt>
              </c:numCache>
            </c:numRef>
          </c:val>
          <c:extLst>
            <c:ext xmlns:c16="http://schemas.microsoft.com/office/drawing/2014/chart" uri="{C3380CC4-5D6E-409C-BE32-E72D297353CC}">
              <c16:uniqueId val="{00000000-E184-490E-A2DC-C6AFE79AA9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1006.65</c:v>
                </c:pt>
              </c:numCache>
            </c:numRef>
          </c:val>
          <c:smooth val="0"/>
          <c:extLst>
            <c:ext xmlns:c16="http://schemas.microsoft.com/office/drawing/2014/chart" uri="{C3380CC4-5D6E-409C-BE32-E72D297353CC}">
              <c16:uniqueId val="{00000001-E184-490E-A2DC-C6AFE79AA9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45.12</c:v>
                </c:pt>
                <c:pt idx="1">
                  <c:v>41.28</c:v>
                </c:pt>
                <c:pt idx="2">
                  <c:v>44.25</c:v>
                </c:pt>
                <c:pt idx="3">
                  <c:v>80.930000000000007</c:v>
                </c:pt>
                <c:pt idx="4">
                  <c:v>77.760000000000005</c:v>
                </c:pt>
              </c:numCache>
            </c:numRef>
          </c:val>
          <c:extLst>
            <c:ext xmlns:c16="http://schemas.microsoft.com/office/drawing/2014/chart" uri="{C3380CC4-5D6E-409C-BE32-E72D297353CC}">
              <c16:uniqueId val="{00000000-BAC1-477D-B562-A3D922D829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43.43</c:v>
                </c:pt>
              </c:numCache>
            </c:numRef>
          </c:val>
          <c:smooth val="0"/>
          <c:extLst>
            <c:ext xmlns:c16="http://schemas.microsoft.com/office/drawing/2014/chart" uri="{C3380CC4-5D6E-409C-BE32-E72D297353CC}">
              <c16:uniqueId val="{00000001-BAC1-477D-B562-A3D922D829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390.24</c:v>
                </c:pt>
                <c:pt idx="1">
                  <c:v>422.19</c:v>
                </c:pt>
                <c:pt idx="2">
                  <c:v>408.46</c:v>
                </c:pt>
                <c:pt idx="3">
                  <c:v>219.66</c:v>
                </c:pt>
                <c:pt idx="4">
                  <c:v>226.42</c:v>
                </c:pt>
              </c:numCache>
            </c:numRef>
          </c:val>
          <c:extLst>
            <c:ext xmlns:c16="http://schemas.microsoft.com/office/drawing/2014/chart" uri="{C3380CC4-5D6E-409C-BE32-E72D297353CC}">
              <c16:uniqueId val="{00000000-9884-406F-9833-690AC21159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400.44</c:v>
                </c:pt>
              </c:numCache>
            </c:numRef>
          </c:val>
          <c:smooth val="0"/>
          <c:extLst>
            <c:ext xmlns:c16="http://schemas.microsoft.com/office/drawing/2014/chart" uri="{C3380CC4-5D6E-409C-BE32-E72D297353CC}">
              <c16:uniqueId val="{00000001-9884-406F-9833-690AC21159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40" zoomScaleNormal="100" workbookViewId="0">
      <selection activeCell="CD58" sqref="CD58"/>
    </sheetView>
  </sheetViews>
  <sheetFormatPr defaultColWidth="2.625" defaultRowHeight="13.5" x14ac:dyDescent="0.15"/>
  <cols>
    <col min="1" max="1" width="2.625" customWidth="1"/>
    <col min="2" max="62" width="3.75" customWidth="1"/>
    <col min="64" max="77" width="3.125" customWidth="1"/>
    <col min="78" max="78" width="4.8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座間味村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942</v>
      </c>
      <c r="AM8" s="50"/>
      <c r="AN8" s="50"/>
      <c r="AO8" s="50"/>
      <c r="AP8" s="50"/>
      <c r="AQ8" s="50"/>
      <c r="AR8" s="50"/>
      <c r="AS8" s="50"/>
      <c r="AT8" s="45">
        <f>データ!T6</f>
        <v>16.739999999999998</v>
      </c>
      <c r="AU8" s="45"/>
      <c r="AV8" s="45"/>
      <c r="AW8" s="45"/>
      <c r="AX8" s="45"/>
      <c r="AY8" s="45"/>
      <c r="AZ8" s="45"/>
      <c r="BA8" s="45"/>
      <c r="BB8" s="45">
        <f>データ!U6</f>
        <v>56.27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27.66</v>
      </c>
      <c r="Q10" s="45"/>
      <c r="R10" s="45"/>
      <c r="S10" s="45"/>
      <c r="T10" s="45"/>
      <c r="U10" s="45"/>
      <c r="V10" s="45"/>
      <c r="W10" s="45">
        <f>データ!Q6</f>
        <v>79.7</v>
      </c>
      <c r="X10" s="45"/>
      <c r="Y10" s="45"/>
      <c r="Z10" s="45"/>
      <c r="AA10" s="45"/>
      <c r="AB10" s="45"/>
      <c r="AC10" s="45"/>
      <c r="AD10" s="50">
        <f>データ!R6</f>
        <v>2634</v>
      </c>
      <c r="AE10" s="50"/>
      <c r="AF10" s="50"/>
      <c r="AG10" s="50"/>
      <c r="AH10" s="50"/>
      <c r="AI10" s="50"/>
      <c r="AJ10" s="50"/>
      <c r="AK10" s="2"/>
      <c r="AL10" s="50">
        <f>データ!V6</f>
        <v>247</v>
      </c>
      <c r="AM10" s="50"/>
      <c r="AN10" s="50"/>
      <c r="AO10" s="50"/>
      <c r="AP10" s="50"/>
      <c r="AQ10" s="50"/>
      <c r="AR10" s="50"/>
      <c r="AS10" s="50"/>
      <c r="AT10" s="45">
        <f>データ!W6</f>
        <v>0.04</v>
      </c>
      <c r="AU10" s="45"/>
      <c r="AV10" s="45"/>
      <c r="AW10" s="45"/>
      <c r="AX10" s="45"/>
      <c r="AY10" s="45"/>
      <c r="AZ10" s="45"/>
      <c r="BA10" s="45"/>
      <c r="BB10" s="45">
        <f>データ!X6</f>
        <v>6175</v>
      </c>
      <c r="BC10" s="45"/>
      <c r="BD10" s="45"/>
      <c r="BE10" s="45"/>
      <c r="BF10" s="45"/>
      <c r="BG10" s="45"/>
      <c r="BH10" s="45"/>
      <c r="BI10" s="45"/>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68"/>
      <c r="BN66" s="68"/>
      <c r="BO66" s="68"/>
      <c r="BP66" s="68"/>
      <c r="BQ66" s="68"/>
      <c r="BR66" s="68"/>
      <c r="BS66" s="68"/>
      <c r="BT66" s="68"/>
      <c r="BU66" s="68"/>
      <c r="BV66" s="68"/>
      <c r="BW66" s="68"/>
      <c r="BX66" s="68"/>
      <c r="BY66" s="68"/>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68"/>
      <c r="BN67" s="68"/>
      <c r="BO67" s="68"/>
      <c r="BP67" s="68"/>
      <c r="BQ67" s="68"/>
      <c r="BR67" s="68"/>
      <c r="BS67" s="68"/>
      <c r="BT67" s="68"/>
      <c r="BU67" s="68"/>
      <c r="BV67" s="68"/>
      <c r="BW67" s="68"/>
      <c r="BX67" s="68"/>
      <c r="BY67" s="68"/>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68"/>
      <c r="BN68" s="68"/>
      <c r="BO68" s="68"/>
      <c r="BP68" s="68"/>
      <c r="BQ68" s="68"/>
      <c r="BR68" s="68"/>
      <c r="BS68" s="68"/>
      <c r="BT68" s="68"/>
      <c r="BU68" s="68"/>
      <c r="BV68" s="68"/>
      <c r="BW68" s="68"/>
      <c r="BX68" s="68"/>
      <c r="BY68" s="68"/>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68"/>
      <c r="BN69" s="68"/>
      <c r="BO69" s="68"/>
      <c r="BP69" s="68"/>
      <c r="BQ69" s="68"/>
      <c r="BR69" s="68"/>
      <c r="BS69" s="68"/>
      <c r="BT69" s="68"/>
      <c r="BU69" s="68"/>
      <c r="BV69" s="68"/>
      <c r="BW69" s="68"/>
      <c r="BX69" s="68"/>
      <c r="BY69" s="68"/>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68"/>
      <c r="BN70" s="68"/>
      <c r="BO70" s="68"/>
      <c r="BP70" s="68"/>
      <c r="BQ70" s="68"/>
      <c r="BR70" s="68"/>
      <c r="BS70" s="68"/>
      <c r="BT70" s="68"/>
      <c r="BU70" s="68"/>
      <c r="BV70" s="68"/>
      <c r="BW70" s="68"/>
      <c r="BX70" s="68"/>
      <c r="BY70" s="68"/>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68"/>
      <c r="BN71" s="68"/>
      <c r="BO71" s="68"/>
      <c r="BP71" s="68"/>
      <c r="BQ71" s="68"/>
      <c r="BR71" s="68"/>
      <c r="BS71" s="68"/>
      <c r="BT71" s="68"/>
      <c r="BU71" s="68"/>
      <c r="BV71" s="68"/>
      <c r="BW71" s="68"/>
      <c r="BX71" s="68"/>
      <c r="BY71" s="68"/>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68"/>
      <c r="BN72" s="68"/>
      <c r="BO72" s="68"/>
      <c r="BP72" s="68"/>
      <c r="BQ72" s="68"/>
      <c r="BR72" s="68"/>
      <c r="BS72" s="68"/>
      <c r="BT72" s="68"/>
      <c r="BU72" s="68"/>
      <c r="BV72" s="68"/>
      <c r="BW72" s="68"/>
      <c r="BX72" s="68"/>
      <c r="BY72" s="68"/>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68"/>
      <c r="BN73" s="68"/>
      <c r="BO73" s="68"/>
      <c r="BP73" s="68"/>
      <c r="BQ73" s="68"/>
      <c r="BR73" s="68"/>
      <c r="BS73" s="68"/>
      <c r="BT73" s="68"/>
      <c r="BU73" s="68"/>
      <c r="BV73" s="68"/>
      <c r="BW73" s="68"/>
      <c r="BX73" s="68"/>
      <c r="BY73" s="68"/>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68"/>
      <c r="BN74" s="68"/>
      <c r="BO74" s="68"/>
      <c r="BP74" s="68"/>
      <c r="BQ74" s="68"/>
      <c r="BR74" s="68"/>
      <c r="BS74" s="68"/>
      <c r="BT74" s="68"/>
      <c r="BU74" s="68"/>
      <c r="BV74" s="68"/>
      <c r="BW74" s="68"/>
      <c r="BX74" s="68"/>
      <c r="BY74" s="68"/>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68"/>
      <c r="BN75" s="68"/>
      <c r="BO75" s="68"/>
      <c r="BP75" s="68"/>
      <c r="BQ75" s="68"/>
      <c r="BR75" s="68"/>
      <c r="BS75" s="68"/>
      <c r="BT75" s="68"/>
      <c r="BU75" s="68"/>
      <c r="BV75" s="68"/>
      <c r="BW75" s="68"/>
      <c r="BX75" s="68"/>
      <c r="BY75" s="68"/>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68"/>
      <c r="BN76" s="68"/>
      <c r="BO76" s="68"/>
      <c r="BP76" s="68"/>
      <c r="BQ76" s="68"/>
      <c r="BR76" s="68"/>
      <c r="BS76" s="68"/>
      <c r="BT76" s="68"/>
      <c r="BU76" s="68"/>
      <c r="BV76" s="68"/>
      <c r="BW76" s="68"/>
      <c r="BX76" s="68"/>
      <c r="BY76" s="68"/>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68"/>
      <c r="BN77" s="68"/>
      <c r="BO77" s="68"/>
      <c r="BP77" s="68"/>
      <c r="BQ77" s="68"/>
      <c r="BR77" s="68"/>
      <c r="BS77" s="68"/>
      <c r="BT77" s="68"/>
      <c r="BU77" s="68"/>
      <c r="BV77" s="68"/>
      <c r="BW77" s="68"/>
      <c r="BX77" s="68"/>
      <c r="BY77" s="68"/>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68"/>
      <c r="BN78" s="68"/>
      <c r="BO78" s="68"/>
      <c r="BP78" s="68"/>
      <c r="BQ78" s="68"/>
      <c r="BR78" s="68"/>
      <c r="BS78" s="68"/>
      <c r="BT78" s="68"/>
      <c r="BU78" s="68"/>
      <c r="BV78" s="68"/>
      <c r="BW78" s="68"/>
      <c r="BX78" s="68"/>
      <c r="BY78" s="68"/>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68"/>
      <c r="BN79" s="68"/>
      <c r="BO79" s="68"/>
      <c r="BP79" s="68"/>
      <c r="BQ79" s="68"/>
      <c r="BR79" s="68"/>
      <c r="BS79" s="68"/>
      <c r="BT79" s="68"/>
      <c r="BU79" s="68"/>
      <c r="BV79" s="68"/>
      <c r="BW79" s="68"/>
      <c r="BX79" s="68"/>
      <c r="BY79" s="68"/>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68"/>
      <c r="BN80" s="68"/>
      <c r="BO80" s="68"/>
      <c r="BP80" s="68"/>
      <c r="BQ80" s="68"/>
      <c r="BR80" s="68"/>
      <c r="BS80" s="68"/>
      <c r="BT80" s="68"/>
      <c r="BU80" s="68"/>
      <c r="BV80" s="68"/>
      <c r="BW80" s="68"/>
      <c r="BX80" s="68"/>
      <c r="BY80" s="68"/>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68"/>
      <c r="BN81" s="68"/>
      <c r="BO81" s="68"/>
      <c r="BP81" s="68"/>
      <c r="BQ81" s="68"/>
      <c r="BR81" s="68"/>
      <c r="BS81" s="68"/>
      <c r="BT81" s="68"/>
      <c r="BU81" s="68"/>
      <c r="BV81" s="68"/>
      <c r="BW81" s="68"/>
      <c r="BX81" s="68"/>
      <c r="BY81" s="68"/>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ZbsSGuUvrKZfN/UZegjkV538utpmtYkuq+re4+ECRXVkM565dF5fTi3TZ36G9Rx+QopjfP/QOCLjqyP4WPoPzQ==" saltValue="eSy/SLDyWQTIrlmKID2a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473545</v>
      </c>
      <c r="D6" s="33">
        <f t="shared" si="3"/>
        <v>47</v>
      </c>
      <c r="E6" s="33">
        <f t="shared" si="3"/>
        <v>17</v>
      </c>
      <c r="F6" s="33">
        <f t="shared" si="3"/>
        <v>6</v>
      </c>
      <c r="G6" s="33">
        <f t="shared" si="3"/>
        <v>0</v>
      </c>
      <c r="H6" s="33" t="str">
        <f t="shared" si="3"/>
        <v>沖縄県　座間味村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27.66</v>
      </c>
      <c r="Q6" s="34">
        <f t="shared" si="3"/>
        <v>79.7</v>
      </c>
      <c r="R6" s="34">
        <f t="shared" si="3"/>
        <v>2634</v>
      </c>
      <c r="S6" s="34">
        <f t="shared" si="3"/>
        <v>942</v>
      </c>
      <c r="T6" s="34">
        <f t="shared" si="3"/>
        <v>16.739999999999998</v>
      </c>
      <c r="U6" s="34">
        <f t="shared" si="3"/>
        <v>56.27</v>
      </c>
      <c r="V6" s="34">
        <f t="shared" si="3"/>
        <v>247</v>
      </c>
      <c r="W6" s="34">
        <f t="shared" si="3"/>
        <v>0.04</v>
      </c>
      <c r="X6" s="34">
        <f t="shared" si="3"/>
        <v>6175</v>
      </c>
      <c r="Y6" s="35">
        <f>IF(Y7="",NA(),Y7)</f>
        <v>85.92</v>
      </c>
      <c r="Z6" s="35">
        <f t="shared" ref="Z6:AH6" si="4">IF(Z7="",NA(),Z7)</f>
        <v>90.05</v>
      </c>
      <c r="AA6" s="35">
        <f t="shared" si="4"/>
        <v>87.59</v>
      </c>
      <c r="AB6" s="35">
        <f t="shared" si="4"/>
        <v>98.92</v>
      </c>
      <c r="AC6" s="35">
        <f t="shared" si="4"/>
        <v>100.86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1078.46</v>
      </c>
      <c r="BG6" s="35">
        <f t="shared" ref="BG6:BO6" si="7">IF(BG7="",NA(),BG7)</f>
        <v>1219.8900000000001</v>
      </c>
      <c r="BH6" s="35">
        <f t="shared" si="7"/>
        <v>1110.8399999999999</v>
      </c>
      <c r="BI6" s="35">
        <f t="shared" si="7"/>
        <v>1101.73</v>
      </c>
      <c r="BJ6" s="35">
        <f t="shared" si="7"/>
        <v>1042.6500000000001</v>
      </c>
      <c r="BK6" s="35">
        <f t="shared" si="7"/>
        <v>1741.94</v>
      </c>
      <c r="BL6" s="35">
        <f t="shared" si="7"/>
        <v>1451.54</v>
      </c>
      <c r="BM6" s="35">
        <f t="shared" si="7"/>
        <v>1700.42</v>
      </c>
      <c r="BN6" s="35">
        <f t="shared" si="7"/>
        <v>1491.92</v>
      </c>
      <c r="BO6" s="35">
        <f t="shared" si="7"/>
        <v>1006.65</v>
      </c>
      <c r="BP6" s="34" t="str">
        <f>IF(BP7="","",IF(BP7="-","【-】","【"&amp;SUBSTITUTE(TEXT(BP7,"#,##0.00"),"-","△")&amp;"】"))</f>
        <v>【973.20】</v>
      </c>
      <c r="BQ6" s="35">
        <f>IF(BQ7="",NA(),BQ7)</f>
        <v>45.12</v>
      </c>
      <c r="BR6" s="35">
        <f t="shared" ref="BR6:BZ6" si="8">IF(BR7="",NA(),BR7)</f>
        <v>41.28</v>
      </c>
      <c r="BS6" s="35">
        <f t="shared" si="8"/>
        <v>44.25</v>
      </c>
      <c r="BT6" s="35">
        <f t="shared" si="8"/>
        <v>80.930000000000007</v>
      </c>
      <c r="BU6" s="35">
        <f t="shared" si="8"/>
        <v>77.760000000000005</v>
      </c>
      <c r="BV6" s="35">
        <f t="shared" si="8"/>
        <v>33.86</v>
      </c>
      <c r="BW6" s="35">
        <f t="shared" si="8"/>
        <v>33.58</v>
      </c>
      <c r="BX6" s="35">
        <f t="shared" si="8"/>
        <v>34.51</v>
      </c>
      <c r="BY6" s="35">
        <f t="shared" si="8"/>
        <v>46.77</v>
      </c>
      <c r="BZ6" s="35">
        <f t="shared" si="8"/>
        <v>43.43</v>
      </c>
      <c r="CA6" s="34" t="str">
        <f>IF(CA7="","",IF(CA7="-","【-】","【"&amp;SUBSTITUTE(TEXT(CA7,"#,##0.00"),"-","△")&amp;"】"))</f>
        <v>【45.14】</v>
      </c>
      <c r="CB6" s="35">
        <f>IF(CB7="",NA(),CB7)</f>
        <v>390.24</v>
      </c>
      <c r="CC6" s="35">
        <f t="shared" ref="CC6:CK6" si="9">IF(CC7="",NA(),CC7)</f>
        <v>422.19</v>
      </c>
      <c r="CD6" s="35">
        <f t="shared" si="9"/>
        <v>408.46</v>
      </c>
      <c r="CE6" s="35">
        <f t="shared" si="9"/>
        <v>219.66</v>
      </c>
      <c r="CF6" s="35">
        <f t="shared" si="9"/>
        <v>226.42</v>
      </c>
      <c r="CG6" s="35">
        <f t="shared" si="9"/>
        <v>510.15</v>
      </c>
      <c r="CH6" s="35">
        <f t="shared" si="9"/>
        <v>514.39</v>
      </c>
      <c r="CI6" s="35">
        <f t="shared" si="9"/>
        <v>476.11</v>
      </c>
      <c r="CJ6" s="35">
        <f t="shared" si="9"/>
        <v>348.75</v>
      </c>
      <c r="CK6" s="35">
        <f t="shared" si="9"/>
        <v>400.44</v>
      </c>
      <c r="CL6" s="34" t="str">
        <f>IF(CL7="","",IF(CL7="-","【-】","【"&amp;SUBSTITUTE(TEXT(CL7,"#,##0.00"),"-","△")&amp;"】"))</f>
        <v>【377.19】</v>
      </c>
      <c r="CM6" s="35">
        <f>IF(CM7="",NA(),CM7)</f>
        <v>27.27</v>
      </c>
      <c r="CN6" s="35">
        <f t="shared" ref="CN6:CV6" si="10">IF(CN7="",NA(),CN7)</f>
        <v>27.58</v>
      </c>
      <c r="CO6" s="35">
        <f t="shared" si="10"/>
        <v>27.58</v>
      </c>
      <c r="CP6" s="35">
        <f t="shared" si="10"/>
        <v>26.36</v>
      </c>
      <c r="CQ6" s="35">
        <f t="shared" si="10"/>
        <v>26.06</v>
      </c>
      <c r="CR6" s="35">
        <f t="shared" si="10"/>
        <v>29.86</v>
      </c>
      <c r="CS6" s="35">
        <f t="shared" si="10"/>
        <v>29.28</v>
      </c>
      <c r="CT6" s="35">
        <f t="shared" si="10"/>
        <v>29.4</v>
      </c>
      <c r="CU6" s="35">
        <f t="shared" si="10"/>
        <v>29.8</v>
      </c>
      <c r="CV6" s="35">
        <f t="shared" si="10"/>
        <v>32.229999999999997</v>
      </c>
      <c r="CW6" s="34" t="str">
        <f>IF(CW7="","",IF(CW7="-","【-】","【"&amp;SUBSTITUTE(TEXT(CW7,"#,##0.00"),"-","△")&amp;"】"))</f>
        <v>【33.69】</v>
      </c>
      <c r="CX6" s="35">
        <f>IF(CX7="",NA(),CX7)</f>
        <v>96.44</v>
      </c>
      <c r="CY6" s="35">
        <f t="shared" ref="CY6:DG6" si="11">IF(CY7="",NA(),CY7)</f>
        <v>98.79</v>
      </c>
      <c r="CZ6" s="35">
        <f t="shared" si="11"/>
        <v>98.79</v>
      </c>
      <c r="DA6" s="35">
        <f t="shared" si="11"/>
        <v>80.08</v>
      </c>
      <c r="DB6" s="35">
        <f t="shared" si="11"/>
        <v>86.23</v>
      </c>
      <c r="DC6" s="35">
        <f t="shared" si="11"/>
        <v>65.95</v>
      </c>
      <c r="DD6" s="35">
        <f t="shared" si="11"/>
        <v>66.819999999999993</v>
      </c>
      <c r="DE6" s="35">
        <f t="shared" si="11"/>
        <v>63.77</v>
      </c>
      <c r="DF6" s="35">
        <f t="shared" si="11"/>
        <v>66.95</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0.02</v>
      </c>
      <c r="EO6" s="34" t="str">
        <f>IF(EO7="","",IF(EO7="-","【-】","【"&amp;SUBSTITUTE(TEXT(EO7,"#,##0.00"),"-","△")&amp;"】"))</f>
        <v>【0.04】</v>
      </c>
    </row>
    <row r="7" spans="1:145" s="36" customFormat="1" x14ac:dyDescent="0.15">
      <c r="A7" s="28"/>
      <c r="B7" s="37">
        <v>2018</v>
      </c>
      <c r="C7" s="37">
        <v>473545</v>
      </c>
      <c r="D7" s="37">
        <v>47</v>
      </c>
      <c r="E7" s="37">
        <v>17</v>
      </c>
      <c r="F7" s="37">
        <v>6</v>
      </c>
      <c r="G7" s="37">
        <v>0</v>
      </c>
      <c r="H7" s="37" t="s">
        <v>99</v>
      </c>
      <c r="I7" s="37" t="s">
        <v>100</v>
      </c>
      <c r="J7" s="37" t="s">
        <v>101</v>
      </c>
      <c r="K7" s="37" t="s">
        <v>102</v>
      </c>
      <c r="L7" s="37" t="s">
        <v>103</v>
      </c>
      <c r="M7" s="37" t="s">
        <v>104</v>
      </c>
      <c r="N7" s="38" t="s">
        <v>105</v>
      </c>
      <c r="O7" s="38" t="s">
        <v>106</v>
      </c>
      <c r="P7" s="38">
        <v>27.66</v>
      </c>
      <c r="Q7" s="38">
        <v>79.7</v>
      </c>
      <c r="R7" s="38">
        <v>2634</v>
      </c>
      <c r="S7" s="38">
        <v>942</v>
      </c>
      <c r="T7" s="38">
        <v>16.739999999999998</v>
      </c>
      <c r="U7" s="38">
        <v>56.27</v>
      </c>
      <c r="V7" s="38">
        <v>247</v>
      </c>
      <c r="W7" s="38">
        <v>0.04</v>
      </c>
      <c r="X7" s="38">
        <v>6175</v>
      </c>
      <c r="Y7" s="38">
        <v>85.92</v>
      </c>
      <c r="Z7" s="38">
        <v>90.05</v>
      </c>
      <c r="AA7" s="38">
        <v>87.59</v>
      </c>
      <c r="AB7" s="38">
        <v>98.92</v>
      </c>
      <c r="AC7" s="38">
        <v>100.86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1078.46</v>
      </c>
      <c r="BG7" s="38">
        <v>1219.8900000000001</v>
      </c>
      <c r="BH7" s="38">
        <v>1110.8399999999999</v>
      </c>
      <c r="BI7" s="38">
        <v>1101.73</v>
      </c>
      <c r="BJ7" s="38">
        <v>1042.6500000000001</v>
      </c>
      <c r="BK7" s="38">
        <v>1741.94</v>
      </c>
      <c r="BL7" s="38">
        <v>1451.54</v>
      </c>
      <c r="BM7" s="38">
        <v>1700.42</v>
      </c>
      <c r="BN7" s="38">
        <v>1491.92</v>
      </c>
      <c r="BO7" s="38">
        <v>1006.65</v>
      </c>
      <c r="BP7" s="38">
        <v>973.2</v>
      </c>
      <c r="BQ7" s="38">
        <v>45.12</v>
      </c>
      <c r="BR7" s="38">
        <v>41.28</v>
      </c>
      <c r="BS7" s="38">
        <v>44.25</v>
      </c>
      <c r="BT7" s="38">
        <v>80.930000000000007</v>
      </c>
      <c r="BU7" s="38">
        <v>77.760000000000005</v>
      </c>
      <c r="BV7" s="38">
        <v>33.86</v>
      </c>
      <c r="BW7" s="38">
        <v>33.58</v>
      </c>
      <c r="BX7" s="38">
        <v>34.51</v>
      </c>
      <c r="BY7" s="38">
        <v>46.77</v>
      </c>
      <c r="BZ7" s="38">
        <v>43.43</v>
      </c>
      <c r="CA7" s="38">
        <v>45.14</v>
      </c>
      <c r="CB7" s="38">
        <v>390.24</v>
      </c>
      <c r="CC7" s="38">
        <v>422.19</v>
      </c>
      <c r="CD7" s="38">
        <v>408.46</v>
      </c>
      <c r="CE7" s="38">
        <v>219.66</v>
      </c>
      <c r="CF7" s="38">
        <v>226.42</v>
      </c>
      <c r="CG7" s="38">
        <v>510.15</v>
      </c>
      <c r="CH7" s="38">
        <v>514.39</v>
      </c>
      <c r="CI7" s="38">
        <v>476.11</v>
      </c>
      <c r="CJ7" s="38">
        <v>348.75</v>
      </c>
      <c r="CK7" s="38">
        <v>400.44</v>
      </c>
      <c r="CL7" s="38">
        <v>377.19</v>
      </c>
      <c r="CM7" s="38">
        <v>27.27</v>
      </c>
      <c r="CN7" s="38">
        <v>27.58</v>
      </c>
      <c r="CO7" s="38">
        <v>27.58</v>
      </c>
      <c r="CP7" s="38">
        <v>26.36</v>
      </c>
      <c r="CQ7" s="38">
        <v>26.06</v>
      </c>
      <c r="CR7" s="38">
        <v>29.86</v>
      </c>
      <c r="CS7" s="38">
        <v>29.28</v>
      </c>
      <c r="CT7" s="38">
        <v>29.4</v>
      </c>
      <c r="CU7" s="38">
        <v>29.8</v>
      </c>
      <c r="CV7" s="38">
        <v>32.229999999999997</v>
      </c>
      <c r="CW7" s="38">
        <v>33.69</v>
      </c>
      <c r="CX7" s="38">
        <v>96.44</v>
      </c>
      <c r="CY7" s="38">
        <v>98.79</v>
      </c>
      <c r="CZ7" s="38">
        <v>98.79</v>
      </c>
      <c r="DA7" s="38">
        <v>80.08</v>
      </c>
      <c r="DB7" s="38">
        <v>86.23</v>
      </c>
      <c r="DC7" s="38">
        <v>65.95</v>
      </c>
      <c r="DD7" s="38">
        <v>66.819999999999993</v>
      </c>
      <c r="DE7" s="38">
        <v>63.77</v>
      </c>
      <c r="DF7" s="38">
        <v>66.95</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cp:lastPrinted>2020-01-15T01:32:05Z</cp:lastPrinted>
  <dcterms:created xsi:type="dcterms:W3CDTF">2019-12-05T05:26:13Z</dcterms:created>
  <dcterms:modified xsi:type="dcterms:W3CDTF">2020-01-20T04:38:46Z</dcterms:modified>
  <cp:category/>
</cp:coreProperties>
</file>