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g0006\Desktop\経営比較分析\24_北中城村\"/>
    </mc:Choice>
  </mc:AlternateContent>
  <workbookProtection workbookAlgorithmName="SHA-512" workbookHashValue="eIxLFnII1RYDTZNry6dpdNi1oRo57z+oPLvKVrElIL0XWuGuXnVOajaDwX0PAJGRqnz5h8yv8WnvB4tTgc2NzQ==" workbookSaltValue="cUgbz1LDlvjh+EPnJ0i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<sst xmlns="http://schemas.openxmlformats.org/spreadsheetml/2006/main" count="233" uniqueCount="114">
  <si>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</si>
  <si>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</si>
  <si>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</si>
  <si>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</si>
  <si>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</si>
  <si>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</si>
  <si>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</si>
  <si>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</si>
  <si>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</si>
  <si>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</si>
  <si>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</si>
  <si>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</si>
  <si>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</si>
  <si>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</si>
  <si>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</si>
  <si>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</si>
  <si>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</si>
  <si>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</si>
  <si>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</si>
  <si>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</si>
  <si>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</si>
  <si>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</si>
  <si>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</si>
  <si>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</si>
  <si>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</si>
  <si>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</si>
  <si>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</si>
  <si>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</si>
  <si>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</si>
  <si>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</si>
  <si>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</si>
  <si>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</si>
  <si>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</si>
  <si>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</si>
  <si>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</si>
  <si>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</si>
  <si>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</si>
  <si>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</si>
  <si>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</si>
  <si>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</si>
  <si>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</si>
  <si>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</si>
  <si>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</si>
  <si>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</si>
  <si>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</si>
  <si>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</si>
  <si>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</si>
  <si>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</si>
  <si>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</si>
  <si>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</si>
  <si>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</si>
  <si>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</si>
  <si>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</si>
  <si>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</si>
  <si>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</si>
  <si>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</si>
  <si>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</si>
  <si>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</si>
  <si>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</si>
  <si>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</si>
  <si>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</si>
  <si>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</si>
  <si>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</si>
  <si>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</si>
  <si>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</si>
  <si>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</si>
  <si>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</si>
  <si>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</si>
  <si>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</si>
  <si>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</si>
  <si>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</si>
  <si>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</si>
  <si>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</si>
  <si>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</si>
  <si>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</si>
  <si>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</si>
  <si>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</si>
  <si>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</si>
  <si>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</si>
  <si>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</si>
  <si>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</si>
  <si>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</si>
  <si>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</si>
  <si>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</si>
  <si>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</si>
  <si>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</si>
  <si>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</si>
  <si>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</si>
  <si>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</si>
  <si>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</si>
  <si>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</si>
  <si>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</si>
  <si>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</si>
  <si>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</si>
  <si>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</si>
  <si>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</si>
  <si>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</si>
  <si>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</si>
  <si>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</si>
  <si>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</si>
  <si>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</si>
  <si>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</si>
  <si>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</si>
  <si>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</si>
  <si>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</si>
  <si>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</si>
  <si>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</si>
  <si>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</si>
  <si>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</si>
  <si>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</si>
  <si>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</si>
  <si>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
改築更新が必要な管渠がまだないことから値は0となっている。しかし、耐用年数経過後の管渠の改築更新は将来的に必ず発生してくるものであるため、下水道ストックマネジメント計画を策定し、今後の財政確保や財政運営に与える影響を踏まえながら、事業の計画・運営に取り組む必要がある。</t>
    <rPh sb="1" eb="2">
      <t>カン</t>
    </rPh>
    <rPh sb="2" eb="3">
      <t>キョ</t>
    </rPh>
    <rPh sb="3" eb="5">
      <t>カイゼン</t>
    </rPh>
    <rPh sb="5" eb="6">
      <t>リツ</t>
    </rPh>
    <rPh sb="44" eb="46">
      <t>タイヨウ</t>
    </rPh>
    <rPh sb="46" eb="48">
      <t>ネンスウ</t>
    </rPh>
    <rPh sb="48" eb="50">
      <t>ケイカ</t>
    </rPh>
    <rPh sb="50" eb="51">
      <t>ゴ</t>
    </rPh>
    <rPh sb="52" eb="53">
      <t>カン</t>
    </rPh>
    <rPh sb="53" eb="54">
      <t>キョ</t>
    </rPh>
    <rPh sb="55" eb="57">
      <t>カイチク</t>
    </rPh>
    <rPh sb="57" eb="59">
      <t>コウシン</t>
    </rPh>
    <rPh sb="80" eb="83">
      <t>ゲスイドウ</t>
    </rPh>
    <rPh sb="93" eb="95">
      <t>ケイカク</t>
    </rPh>
    <rPh sb="96" eb="98">
      <t>サクテイ</t>
    </rPh>
    <phoneticPr fontId="16"/>
  </si>
  <si>
    <t>①収益的収支比率は、70％前後で推移しており、今年度は前年度より減少している。整備にかける投資（起債）が継続すること、料金収入の増はゆるやかであると見込まれることから、今後も同様な値で若干の増減を繰り返し、推移していくと思われる。前年度と比較し、料金収入は1%程度増、他会計繰入金は若干減少している。Ｈ29年度の総収益に占めるそれぞれの割合は料金収入約59％（前年度58％）、他会計繰入金約38％（前年度39％）となっており、料金収入割合が増加傾向にあるとはいえ、依然他会計繰入金の依存度が高い。
④企業債残高対事業規模比率は、今年度は1,033.17で、前年度と比較するとやや減少しているが、全国平均値と比較した場合の値はやや高く、類似団体平均値と比較してもやや上回る値となっており、新規整備への投資が影響していると考えられる。未普及解消のための整備が途上であり、整備にかける投資が今後も継続すること、汚水整備に加え雨水整備も入っていることから、企業債残高は今後も上昇する方向へ推移していくものと見込まれる。今後も必要な事業を取捨選択し、地方債の発行抑制に努める。
⑤経費回収率は、各年度とも50％台で全国・類似団体平均値を下回っている。ゆるやかに増加傾向にあり、今後も人口の増等により上昇が見込まれるが、当村では、水洗化率、収益的収支比率ともに全国及び類似団体より低い傾向にあるので、適正な使用料についての検討や、普及率の向上、汚水処理費の削減等の対策が必要。
⑥汚水処理原価は、例年横ばいの値で推移している。全国平均値と比較した場合はやや高めであるが、類似団体と比較した場合は低く、類似団体に比べ効率的な処理ができていると考えられるが、接続率が低いので、更なる有収水量の増加を図るため水洗化率の向上に努める。
⑦流域関連公共下水道であり、処理場を有していないため該当値なし。
⑧水洗化率は、年々増加傾向にあるが全国・類似団体平均値を大幅に下回っており、今後もさらなる水洗化率の向上を図る取組の強化や、今後の整備事業の優先度等の検証が必要である。</t>
    <rPh sb="23" eb="26">
      <t>コンネンド</t>
    </rPh>
    <rPh sb="27" eb="30">
      <t>ゼンネンド</t>
    </rPh>
    <rPh sb="32" eb="34">
      <t>ゲンショウ</t>
    </rPh>
    <rPh sb="59" eb="61">
      <t>リョウキン</t>
    </rPh>
    <rPh sb="61" eb="63">
      <t>シュウニュウ</t>
    </rPh>
    <rPh sb="64" eb="65">
      <t>ゾウ</t>
    </rPh>
    <rPh sb="74" eb="76">
      <t>ミコ</t>
    </rPh>
    <rPh sb="92" eb="94">
      <t>ジャッカン</t>
    </rPh>
    <rPh sb="95" eb="97">
      <t>ゾウゲン</t>
    </rPh>
    <rPh sb="98" eb="99">
      <t>ク</t>
    </rPh>
    <rPh sb="100" eb="101">
      <t>カエ</t>
    </rPh>
    <rPh sb="110" eb="111">
      <t>オモ</t>
    </rPh>
    <rPh sb="130" eb="132">
      <t>テイド</t>
    </rPh>
    <rPh sb="141" eb="143">
      <t>ジャッカン</t>
    </rPh>
    <rPh sb="143" eb="145">
      <t>ゲンショウ</t>
    </rPh>
    <rPh sb="180" eb="183">
      <t>ゼンネンド</t>
    </rPh>
    <rPh sb="199" eb="202">
      <t>ゼンネンド</t>
    </rPh>
    <rPh sb="213" eb="215">
      <t>リョウキン</t>
    </rPh>
    <rPh sb="215" eb="217">
      <t>シュウニュウ</t>
    </rPh>
    <rPh sb="217" eb="219">
      <t>ワリアイ</t>
    </rPh>
    <rPh sb="220" eb="222">
      <t>ゾウカ</t>
    </rPh>
    <rPh sb="222" eb="224">
      <t>ケイコウ</t>
    </rPh>
    <rPh sb="232" eb="234">
      <t>イゼン</t>
    </rPh>
    <rPh sb="265" eb="268">
      <t>コンネンド</t>
    </rPh>
    <rPh sb="279" eb="282">
      <t>ゼンネンド</t>
    </rPh>
    <rPh sb="283" eb="285">
      <t>ヒカク</t>
    </rPh>
    <rPh sb="290" eb="292">
      <t>ゲンショウ</t>
    </rPh>
    <rPh sb="326" eb="328">
      <t>ヒカク</t>
    </rPh>
    <rPh sb="344" eb="346">
      <t>シンキ</t>
    </rPh>
    <rPh sb="346" eb="348">
      <t>セイビ</t>
    </rPh>
    <rPh sb="350" eb="352">
      <t>トウシ</t>
    </rPh>
    <rPh sb="353" eb="355">
      <t>エイキョウ</t>
    </rPh>
    <rPh sb="403" eb="405">
      <t>オスイ</t>
    </rPh>
    <rPh sb="405" eb="407">
      <t>セイビ</t>
    </rPh>
    <rPh sb="408" eb="409">
      <t>クワ</t>
    </rPh>
    <rPh sb="410" eb="412">
      <t>ウスイ</t>
    </rPh>
    <rPh sb="412" eb="414">
      <t>セイビ</t>
    </rPh>
    <rPh sb="415" eb="416">
      <t>ハイ</t>
    </rPh>
    <rPh sb="431" eb="433">
      <t>コンゴ</t>
    </rPh>
    <rPh sb="434" eb="436">
      <t>ジョウショウ</t>
    </rPh>
    <rPh sb="438" eb="440">
      <t>ホウコウ</t>
    </rPh>
    <rPh sb="535" eb="537">
      <t>コンゴ</t>
    </rPh>
    <rPh sb="538" eb="540">
      <t>ジンコウ</t>
    </rPh>
    <rPh sb="541" eb="542">
      <t>ゾウ</t>
    </rPh>
    <rPh sb="542" eb="543">
      <t>トウ</t>
    </rPh>
    <rPh sb="546" eb="548">
      <t>ジョウショウ</t>
    </rPh>
    <rPh sb="549" eb="551">
      <t>ミコ</t>
    </rPh>
    <rPh sb="556" eb="558">
      <t>トウソン</t>
    </rPh>
    <rPh sb="561" eb="564">
      <t>スイセンカ</t>
    </rPh>
    <rPh sb="564" eb="565">
      <t>リツ</t>
    </rPh>
    <rPh sb="566" eb="569">
      <t>シュウエキテキ</t>
    </rPh>
    <rPh sb="569" eb="571">
      <t>シュウシ</t>
    </rPh>
    <rPh sb="571" eb="573">
      <t>ヒリツ</t>
    </rPh>
    <rPh sb="576" eb="578">
      <t>ゼンコク</t>
    </rPh>
    <rPh sb="578" eb="579">
      <t>オヨ</t>
    </rPh>
    <rPh sb="580" eb="582">
      <t>ルイジ</t>
    </rPh>
    <rPh sb="582" eb="584">
      <t>ダンタイ</t>
    </rPh>
    <rPh sb="586" eb="587">
      <t>ヒク</t>
    </rPh>
    <rPh sb="588" eb="590">
      <t>ケイコウ</t>
    </rPh>
    <rPh sb="596" eb="598">
      <t>テキセイ</t>
    </rPh>
    <rPh sb="599" eb="602">
      <t>シヨウリョウ</t>
    </rPh>
    <rPh sb="607" eb="609">
      <t>ケントウ</t>
    </rPh>
    <rPh sb="611" eb="613">
      <t>フキュウ</t>
    </rPh>
    <rPh sb="613" eb="614">
      <t>リツ</t>
    </rPh>
    <rPh sb="615" eb="617">
      <t>コウジョウ</t>
    </rPh>
    <rPh sb="618" eb="620">
      <t>オスイ</t>
    </rPh>
    <rPh sb="620" eb="622">
      <t>ショリ</t>
    </rPh>
    <rPh sb="622" eb="623">
      <t>ヒ</t>
    </rPh>
    <rPh sb="624" eb="627">
      <t>サクゲントウ</t>
    </rPh>
    <rPh sb="628" eb="630">
      <t>タイサク</t>
    </rPh>
    <rPh sb="631" eb="633">
      <t>ヒツヨウ</t>
    </rPh>
    <rPh sb="724" eb="726">
      <t>セツゾク</t>
    </rPh>
    <rPh sb="726" eb="727">
      <t>リツ</t>
    </rPh>
    <rPh sb="728" eb="729">
      <t>ヒク</t>
    </rPh>
    <rPh sb="824" eb="826">
      <t>オオハバ</t>
    </rPh>
    <rPh sb="852" eb="853">
      <t>クミ</t>
    </rPh>
    <rPh sb="858" eb="860">
      <t>コンゴ</t>
    </rPh>
    <rPh sb="861" eb="863">
      <t>セイビ</t>
    </rPh>
    <rPh sb="863" eb="865">
      <t>ジギョウ</t>
    </rPh>
    <rPh sb="866" eb="870">
      <t>ユウセンドトウ</t>
    </rPh>
    <rPh sb="871" eb="873">
      <t>ケンショウ</t>
    </rPh>
    <phoneticPr fontId="16"/>
  </si>
  <si>
    <t>・本村の下水道事業は、総収益における一般会計からの繰入金の割合が40％前後で推移しており、繰入金に頼った経営となっている。人口増等に伴う使用料収入の増加はあるものの、接続率の増加が緩やかであるため、微増にとどまっている。また、これまでに消費増税以外での料金改定は行われておらず、現状では収支比率の大幅な改善は難しい。料金水準については、住民の理解や他市町村との比較等により早期の引き上げは難しいと思われるが、今後の使用料収入確保のためにも料金の適正化に向けた取り組みは不可欠である。また、整備が途上であり、整備にかける投資がこれからも継続していくことから、これらの収支バランスをとりながらの財政運営となる。
策定した経営戦略を元に、長中期の経営改善に向け、水洗化率向上のための普及啓蒙活動の強化、料金水準の適正化への検討、必要な事業の取捨選択など、健全な財政運営のために可能な取組みを実施していく。</t>
    <rPh sb="11" eb="14">
      <t>ソウシュウエキ</t>
    </rPh>
    <rPh sb="29" eb="31">
      <t>ワリアイ</t>
    </rPh>
    <rPh sb="35" eb="37">
      <t>ゼンゴ</t>
    </rPh>
    <rPh sb="38" eb="40">
      <t>スイイ</t>
    </rPh>
    <rPh sb="45" eb="47">
      <t>クリイレ</t>
    </rPh>
    <rPh sb="47" eb="48">
      <t>キン</t>
    </rPh>
    <rPh sb="61" eb="64">
      <t>ジンコウゾウ</t>
    </rPh>
    <rPh sb="64" eb="65">
      <t>トウ</t>
    </rPh>
    <rPh sb="66" eb="67">
      <t>トモナ</t>
    </rPh>
    <rPh sb="68" eb="71">
      <t>シヨウリョウ</t>
    </rPh>
    <rPh sb="71" eb="73">
      <t>シュウニュウ</t>
    </rPh>
    <rPh sb="74" eb="76">
      <t>ゾウカ</t>
    </rPh>
    <rPh sb="83" eb="85">
      <t>セツゾク</t>
    </rPh>
    <rPh sb="85" eb="86">
      <t>リツ</t>
    </rPh>
    <rPh sb="87" eb="89">
      <t>ゾウカ</t>
    </rPh>
    <rPh sb="90" eb="91">
      <t>ユル</t>
    </rPh>
    <rPh sb="99" eb="101">
      <t>ビゾウ</t>
    </rPh>
    <rPh sb="139" eb="141">
      <t>ゲンジョウ</t>
    </rPh>
    <rPh sb="143" eb="145">
      <t>シュウシ</t>
    </rPh>
    <rPh sb="145" eb="147">
      <t>ヒリツ</t>
    </rPh>
    <rPh sb="148" eb="150">
      <t>オオハバ</t>
    </rPh>
    <rPh sb="151" eb="153">
      <t>カイゼン</t>
    </rPh>
    <rPh sb="154" eb="155">
      <t>ムツカ</t>
    </rPh>
    <rPh sb="186" eb="188">
      <t>ソウキ</t>
    </rPh>
    <rPh sb="189" eb="190">
      <t>ヒ</t>
    </rPh>
    <rPh sb="191" eb="192">
      <t>ア</t>
    </rPh>
    <rPh sb="198" eb="199">
      <t>オモ</t>
    </rPh>
    <rPh sb="226" eb="227">
      <t>ム</t>
    </rPh>
    <rPh sb="229" eb="230">
      <t>ト</t>
    </rPh>
    <rPh sb="231" eb="232">
      <t>ク</t>
    </rPh>
    <rPh sb="234" eb="237">
      <t>フカケツ</t>
    </rPh>
    <rPh sb="282" eb="284">
      <t>シュウシ</t>
    </rPh>
    <rPh sb="304" eb="306">
      <t>サクテイ</t>
    </rPh>
    <rPh sb="308" eb="310">
      <t>ケイエイ</t>
    </rPh>
    <rPh sb="310" eb="312">
      <t>センリャク</t>
    </rPh>
    <rPh sb="313" eb="314">
      <t>モト</t>
    </rPh>
    <rPh sb="316" eb="319">
      <t>チョウチュウキ</t>
    </rPh>
    <rPh sb="320" eb="322">
      <t>ケイエイ</t>
    </rPh>
    <rPh sb="322" eb="324">
      <t>カイゼン</t>
    </rPh>
    <rPh sb="325" eb="326">
      <t>ム</t>
    </rPh>
    <rPh sb="331" eb="332">
      <t>リツ</t>
    </rPh>
    <rPh sb="348" eb="350">
      <t>リョウキン</t>
    </rPh>
    <rPh sb="350" eb="352">
      <t>スイジュン</t>
    </rPh>
    <rPh sb="353" eb="356">
      <t>テキセイカ</t>
    </rPh>
    <rPh sb="358" eb="360">
      <t>ケントウ</t>
    </rPh>
    <rPh sb="374" eb="376">
      <t>ケンゼン</t>
    </rPh>
    <rPh sb="377" eb="379">
      <t>ザイセイ</t>
    </rPh>
    <rPh sb="379" eb="381">
      <t>ウンエイ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</si>
</sst>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14-47D4-B7A4-A0439508B40F}"/>
            </c:ext>
          </c:extLst>
        </c:ser>
        <c:dLbls>
          <c:showLegendKey val="0"/>
          <c:showVal val="0"/>
          <c:showCatName val="0"/>
          <c:showSerName val="0"/>
          <c:showPercent val="0"/>
          <c:showBubbleSize val="0"/>
        </c:dLbls>
        <c:gapWidth val="150"/>
        <c:axId val="195353824"/>
        <c:axId val="19535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0.1</c:v>
                </c:pt>
                <c:pt idx="3">
                  <c:v>0.16</c:v>
                </c:pt>
                <c:pt idx="4">
                  <c:v>0.13</c:v>
                </c:pt>
              </c:numCache>
            </c:numRef>
          </c:val>
          <c:smooth val="0"/>
          <c:extLst xmlns:c16r2="http://schemas.microsoft.com/office/drawing/2015/06/chart">
            <c:ext xmlns:c16="http://schemas.microsoft.com/office/drawing/2014/chart" uri="{C3380CC4-5D6E-409C-BE32-E72D297353CC}">
              <c16:uniqueId val="{00000001-A914-47D4-B7A4-A0439508B40F}"/>
            </c:ext>
          </c:extLst>
        </c:ser>
        <c:dLbls>
          <c:showLegendKey val="0"/>
          <c:showVal val="0"/>
          <c:showCatName val="0"/>
          <c:showSerName val="0"/>
          <c:showPercent val="0"/>
          <c:showBubbleSize val="0"/>
        </c:dLbls>
        <c:marker val="1"/>
        <c:smooth val="0"/>
        <c:axId val="195353824"/>
        <c:axId val="195354216"/>
      </c:lineChart>
      <c:dateAx>
        <c:axId val="195353824"/>
        <c:scaling>
          <c:orientation val="minMax"/>
        </c:scaling>
        <c:delete val="1"/>
        <c:axPos val="b"/>
        <c:numFmt formatCode="ge" sourceLinked="1"/>
        <c:majorTickMark val="none"/>
        <c:minorTickMark val="none"/>
        <c:tickLblPos val="none"/>
        <c:crossAx val="195354216"/>
        <c:crosses val="autoZero"/>
        <c:auto val="1"/>
        <c:lblOffset val="100"/>
        <c:baseTimeUnit val="years"/>
      </c:dateAx>
      <c:valAx>
        <c:axId val="19535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40-41EB-9EDD-20C305D9B878}"/>
            </c:ext>
          </c:extLst>
        </c:ser>
        <c:dLbls>
          <c:showLegendKey val="0"/>
          <c:showVal val="0"/>
          <c:showCatName val="0"/>
          <c:showSerName val="0"/>
          <c:showPercent val="0"/>
          <c:showBubbleSize val="0"/>
        </c:dLbls>
        <c:gapWidth val="150"/>
        <c:axId val="197507520"/>
        <c:axId val="19750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49.39</c:v>
                </c:pt>
                <c:pt idx="2">
                  <c:v>49.25</c:v>
                </c:pt>
                <c:pt idx="3">
                  <c:v>53.5</c:v>
                </c:pt>
                <c:pt idx="4">
                  <c:v>52.58</c:v>
                </c:pt>
              </c:numCache>
            </c:numRef>
          </c:val>
          <c:smooth val="0"/>
          <c:extLst xmlns:c16r2="http://schemas.microsoft.com/office/drawing/2015/06/chart">
            <c:ext xmlns:c16="http://schemas.microsoft.com/office/drawing/2014/chart" uri="{C3380CC4-5D6E-409C-BE32-E72D297353CC}">
              <c16:uniqueId val="{00000001-EC40-41EB-9EDD-20C305D9B878}"/>
            </c:ext>
          </c:extLst>
        </c:ser>
        <c:dLbls>
          <c:showLegendKey val="0"/>
          <c:showVal val="0"/>
          <c:showCatName val="0"/>
          <c:showSerName val="0"/>
          <c:showPercent val="0"/>
          <c:showBubbleSize val="0"/>
        </c:dLbls>
        <c:marker val="1"/>
        <c:smooth val="0"/>
        <c:axId val="197507520"/>
        <c:axId val="197507912"/>
      </c:lineChart>
      <c:dateAx>
        <c:axId val="197507520"/>
        <c:scaling>
          <c:orientation val="minMax"/>
        </c:scaling>
        <c:delete val="1"/>
        <c:axPos val="b"/>
        <c:numFmt formatCode="ge" sourceLinked="1"/>
        <c:majorTickMark val="none"/>
        <c:minorTickMark val="none"/>
        <c:tickLblPos val="none"/>
        <c:crossAx val="197507912"/>
        <c:crosses val="autoZero"/>
        <c:auto val="1"/>
        <c:lblOffset val="100"/>
        <c:baseTimeUnit val="years"/>
      </c:dateAx>
      <c:valAx>
        <c:axId val="19750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53.37</c:v>
                </c:pt>
                <c:pt idx="1">
                  <c:v>55.33</c:v>
                </c:pt>
                <c:pt idx="2">
                  <c:v>59.02</c:v>
                </c:pt>
                <c:pt idx="3">
                  <c:v>62.6</c:v>
                </c:pt>
                <c:pt idx="4">
                  <c:v>65.430000000000007</c:v>
                </c:pt>
              </c:numCache>
            </c:numRef>
          </c:val>
          <c:extLst xmlns:c16r2="http://schemas.microsoft.com/office/drawing/2015/06/chart">
            <c:ext xmlns:c16="http://schemas.microsoft.com/office/drawing/2014/chart" uri="{C3380CC4-5D6E-409C-BE32-E72D297353CC}">
              <c16:uniqueId val="{00000000-918C-492A-803E-6D34ACBF78BE}"/>
            </c:ext>
          </c:extLst>
        </c:ser>
        <c:dLbls>
          <c:showLegendKey val="0"/>
          <c:showVal val="0"/>
          <c:showCatName val="0"/>
          <c:showSerName val="0"/>
          <c:showPercent val="0"/>
          <c:showBubbleSize val="0"/>
        </c:dLbls>
        <c:gapWidth val="150"/>
        <c:axId val="197281072"/>
        <c:axId val="19728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83.96</c:v>
                </c:pt>
                <c:pt idx="2">
                  <c:v>84.12</c:v>
                </c:pt>
                <c:pt idx="3">
                  <c:v>83.51</c:v>
                </c:pt>
                <c:pt idx="4">
                  <c:v>83.02</c:v>
                </c:pt>
              </c:numCache>
            </c:numRef>
          </c:val>
          <c:smooth val="0"/>
          <c:extLst xmlns:c16r2="http://schemas.microsoft.com/office/drawing/2015/06/chart">
            <c:ext xmlns:c16="http://schemas.microsoft.com/office/drawing/2014/chart" uri="{C3380CC4-5D6E-409C-BE32-E72D297353CC}">
              <c16:uniqueId val="{00000001-918C-492A-803E-6D34ACBF78BE}"/>
            </c:ext>
          </c:extLst>
        </c:ser>
        <c:dLbls>
          <c:showLegendKey val="0"/>
          <c:showVal val="0"/>
          <c:showCatName val="0"/>
          <c:showSerName val="0"/>
          <c:showPercent val="0"/>
          <c:showBubbleSize val="0"/>
        </c:dLbls>
        <c:marker val="1"/>
        <c:smooth val="0"/>
        <c:axId val="197281072"/>
        <c:axId val="197281464"/>
      </c:lineChart>
      <c:dateAx>
        <c:axId val="197281072"/>
        <c:scaling>
          <c:orientation val="minMax"/>
        </c:scaling>
        <c:delete val="1"/>
        <c:axPos val="b"/>
        <c:numFmt formatCode="ge" sourceLinked="1"/>
        <c:majorTickMark val="none"/>
        <c:minorTickMark val="none"/>
        <c:tickLblPos val="none"/>
        <c:crossAx val="197281464"/>
        <c:crosses val="autoZero"/>
        <c:auto val="1"/>
        <c:lblOffset val="100"/>
        <c:baseTimeUnit val="years"/>
      </c:dateAx>
      <c:valAx>
        <c:axId val="19728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8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70.91</c:v>
                </c:pt>
                <c:pt idx="1">
                  <c:v>69.930000000000007</c:v>
                </c:pt>
                <c:pt idx="2">
                  <c:v>73.099999999999994</c:v>
                </c:pt>
                <c:pt idx="3">
                  <c:v>69.53</c:v>
                </c:pt>
                <c:pt idx="4">
                  <c:v>68.03</c:v>
                </c:pt>
              </c:numCache>
            </c:numRef>
          </c:val>
          <c:extLst xmlns:c16r2="http://schemas.microsoft.com/office/drawing/2015/06/chart">
            <c:ext xmlns:c16="http://schemas.microsoft.com/office/drawing/2014/chart" uri="{C3380CC4-5D6E-409C-BE32-E72D297353CC}">
              <c16:uniqueId val="{00000000-AE2F-4994-8088-96BD08F9972C}"/>
            </c:ext>
          </c:extLst>
        </c:ser>
        <c:dLbls>
          <c:showLegendKey val="0"/>
          <c:showVal val="0"/>
          <c:showCatName val="0"/>
          <c:showSerName val="0"/>
          <c:showPercent val="0"/>
          <c:showBubbleSize val="0"/>
        </c:dLbls>
        <c:gapWidth val="150"/>
        <c:axId val="195355392"/>
        <c:axId val="19535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2F-4994-8088-96BD08F9972C}"/>
            </c:ext>
          </c:extLst>
        </c:ser>
        <c:dLbls>
          <c:showLegendKey val="0"/>
          <c:showVal val="0"/>
          <c:showCatName val="0"/>
          <c:showSerName val="0"/>
          <c:showPercent val="0"/>
          <c:showBubbleSize val="0"/>
        </c:dLbls>
        <c:marker val="1"/>
        <c:smooth val="0"/>
        <c:axId val="195355392"/>
        <c:axId val="195355784"/>
      </c:lineChart>
      <c:dateAx>
        <c:axId val="195355392"/>
        <c:scaling>
          <c:orientation val="minMax"/>
        </c:scaling>
        <c:delete val="1"/>
        <c:axPos val="b"/>
        <c:numFmt formatCode="ge" sourceLinked="1"/>
        <c:majorTickMark val="none"/>
        <c:minorTickMark val="none"/>
        <c:tickLblPos val="none"/>
        <c:crossAx val="195355784"/>
        <c:crosses val="autoZero"/>
        <c:auto val="1"/>
        <c:lblOffset val="100"/>
        <c:baseTimeUnit val="years"/>
      </c:dateAx>
      <c:valAx>
        <c:axId val="19535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84-4C67-B96C-D69122C5601C}"/>
            </c:ext>
          </c:extLst>
        </c:ser>
        <c:dLbls>
          <c:showLegendKey val="0"/>
          <c:showVal val="0"/>
          <c:showCatName val="0"/>
          <c:showSerName val="0"/>
          <c:showPercent val="0"/>
          <c:showBubbleSize val="0"/>
        </c:dLbls>
        <c:gapWidth val="150"/>
        <c:axId val="195356960"/>
        <c:axId val="19535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84-4C67-B96C-D69122C5601C}"/>
            </c:ext>
          </c:extLst>
        </c:ser>
        <c:dLbls>
          <c:showLegendKey val="0"/>
          <c:showVal val="0"/>
          <c:showCatName val="0"/>
          <c:showSerName val="0"/>
          <c:showPercent val="0"/>
          <c:showBubbleSize val="0"/>
        </c:dLbls>
        <c:marker val="1"/>
        <c:smooth val="0"/>
        <c:axId val="195356960"/>
        <c:axId val="195357352"/>
      </c:lineChart>
      <c:dateAx>
        <c:axId val="195356960"/>
        <c:scaling>
          <c:orientation val="minMax"/>
        </c:scaling>
        <c:delete val="1"/>
        <c:axPos val="b"/>
        <c:numFmt formatCode="ge" sourceLinked="1"/>
        <c:majorTickMark val="none"/>
        <c:minorTickMark val="none"/>
        <c:tickLblPos val="none"/>
        <c:crossAx val="195357352"/>
        <c:crosses val="autoZero"/>
        <c:auto val="1"/>
        <c:lblOffset val="100"/>
        <c:baseTimeUnit val="years"/>
      </c:dateAx>
      <c:valAx>
        <c:axId val="19535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3D-4FAD-BAA4-15E3497B990E}"/>
            </c:ext>
          </c:extLst>
        </c:ser>
        <c:dLbls>
          <c:showLegendKey val="0"/>
          <c:showVal val="0"/>
          <c:showCatName val="0"/>
          <c:showSerName val="0"/>
          <c:showPercent val="0"/>
          <c:showBubbleSize val="0"/>
        </c:dLbls>
        <c:gapWidth val="150"/>
        <c:axId val="195358528"/>
        <c:axId val="19535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3D-4FAD-BAA4-15E3497B990E}"/>
            </c:ext>
          </c:extLst>
        </c:ser>
        <c:dLbls>
          <c:showLegendKey val="0"/>
          <c:showVal val="0"/>
          <c:showCatName val="0"/>
          <c:showSerName val="0"/>
          <c:showPercent val="0"/>
          <c:showBubbleSize val="0"/>
        </c:dLbls>
        <c:marker val="1"/>
        <c:smooth val="0"/>
        <c:axId val="195358528"/>
        <c:axId val="195358920"/>
      </c:lineChart>
      <c:dateAx>
        <c:axId val="195358528"/>
        <c:scaling>
          <c:orientation val="minMax"/>
        </c:scaling>
        <c:delete val="1"/>
        <c:axPos val="b"/>
        <c:numFmt formatCode="ge" sourceLinked="1"/>
        <c:majorTickMark val="none"/>
        <c:minorTickMark val="none"/>
        <c:tickLblPos val="none"/>
        <c:crossAx val="195358920"/>
        <c:crosses val="autoZero"/>
        <c:auto val="1"/>
        <c:lblOffset val="100"/>
        <c:baseTimeUnit val="years"/>
      </c:dateAx>
      <c:valAx>
        <c:axId val="19535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06-4FCA-A1C7-08636D105E89}"/>
            </c:ext>
          </c:extLst>
        </c:ser>
        <c:dLbls>
          <c:showLegendKey val="0"/>
          <c:showVal val="0"/>
          <c:showCatName val="0"/>
          <c:showSerName val="0"/>
          <c:showPercent val="0"/>
          <c:showBubbleSize val="0"/>
        </c:dLbls>
        <c:gapWidth val="150"/>
        <c:axId val="195360096"/>
        <c:axId val="19536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06-4FCA-A1C7-08636D105E89}"/>
            </c:ext>
          </c:extLst>
        </c:ser>
        <c:dLbls>
          <c:showLegendKey val="0"/>
          <c:showVal val="0"/>
          <c:showCatName val="0"/>
          <c:showSerName val="0"/>
          <c:showPercent val="0"/>
          <c:showBubbleSize val="0"/>
        </c:dLbls>
        <c:marker val="1"/>
        <c:smooth val="0"/>
        <c:axId val="195360096"/>
        <c:axId val="195360488"/>
      </c:lineChart>
      <c:dateAx>
        <c:axId val="195360096"/>
        <c:scaling>
          <c:orientation val="minMax"/>
        </c:scaling>
        <c:delete val="1"/>
        <c:axPos val="b"/>
        <c:numFmt formatCode="ge" sourceLinked="1"/>
        <c:majorTickMark val="none"/>
        <c:minorTickMark val="none"/>
        <c:tickLblPos val="none"/>
        <c:crossAx val="195360488"/>
        <c:crosses val="autoZero"/>
        <c:auto val="1"/>
        <c:lblOffset val="100"/>
        <c:baseTimeUnit val="years"/>
      </c:dateAx>
      <c:valAx>
        <c:axId val="19536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45-420F-8D8F-3F6BFE9FD7C5}"/>
            </c:ext>
          </c:extLst>
        </c:ser>
        <c:dLbls>
          <c:showLegendKey val="0"/>
          <c:showVal val="0"/>
          <c:showCatName val="0"/>
          <c:showSerName val="0"/>
          <c:showPercent val="0"/>
          <c:showBubbleSize val="0"/>
        </c:dLbls>
        <c:gapWidth val="150"/>
        <c:axId val="196923688"/>
        <c:axId val="19692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45-420F-8D8F-3F6BFE9FD7C5}"/>
            </c:ext>
          </c:extLst>
        </c:ser>
        <c:dLbls>
          <c:showLegendKey val="0"/>
          <c:showVal val="0"/>
          <c:showCatName val="0"/>
          <c:showSerName val="0"/>
          <c:showPercent val="0"/>
          <c:showBubbleSize val="0"/>
        </c:dLbls>
        <c:marker val="1"/>
        <c:smooth val="0"/>
        <c:axId val="196923688"/>
        <c:axId val="196924080"/>
      </c:lineChart>
      <c:dateAx>
        <c:axId val="196923688"/>
        <c:scaling>
          <c:orientation val="minMax"/>
        </c:scaling>
        <c:delete val="1"/>
        <c:axPos val="b"/>
        <c:numFmt formatCode="ge" sourceLinked="1"/>
        <c:majorTickMark val="none"/>
        <c:minorTickMark val="none"/>
        <c:tickLblPos val="none"/>
        <c:crossAx val="196924080"/>
        <c:crosses val="autoZero"/>
        <c:auto val="1"/>
        <c:lblOffset val="100"/>
        <c:baseTimeUnit val="years"/>
      </c:dateAx>
      <c:valAx>
        <c:axId val="19692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1079.5899999999999</c:v>
                </c:pt>
                <c:pt idx="1">
                  <c:v>1162.48</c:v>
                </c:pt>
                <c:pt idx="2">
                  <c:v>871.46</c:v>
                </c:pt>
                <c:pt idx="3">
                  <c:v>1089.7</c:v>
                </c:pt>
                <c:pt idx="4">
                  <c:v>1818.96</c:v>
                </c:pt>
              </c:numCache>
            </c:numRef>
          </c:val>
          <c:extLst xmlns:c16r2="http://schemas.microsoft.com/office/drawing/2015/06/chart">
            <c:ext xmlns:c16="http://schemas.microsoft.com/office/drawing/2014/chart" uri="{C3380CC4-5D6E-409C-BE32-E72D297353CC}">
              <c16:uniqueId val="{00000000-BC00-4EE7-BC29-D4FD0D804119}"/>
            </c:ext>
          </c:extLst>
        </c:ser>
        <c:dLbls>
          <c:showLegendKey val="0"/>
          <c:showVal val="0"/>
          <c:showCatName val="0"/>
          <c:showSerName val="0"/>
          <c:showPercent val="0"/>
          <c:showBubbleSize val="0"/>
        </c:dLbls>
        <c:gapWidth val="150"/>
        <c:axId val="196925256"/>
        <c:axId val="19692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1162.3599999999999</c:v>
                </c:pt>
                <c:pt idx="2">
                  <c:v>1047.6500000000001</c:v>
                </c:pt>
                <c:pt idx="3">
                  <c:v>966.33</c:v>
                </c:pt>
                <c:pt idx="4">
                  <c:v>958.81</c:v>
                </c:pt>
              </c:numCache>
            </c:numRef>
          </c:val>
          <c:smooth val="0"/>
          <c:extLst xmlns:c16r2="http://schemas.microsoft.com/office/drawing/2015/06/chart">
            <c:ext xmlns:c16="http://schemas.microsoft.com/office/drawing/2014/chart" uri="{C3380CC4-5D6E-409C-BE32-E72D297353CC}">
              <c16:uniqueId val="{00000001-BC00-4EE7-BC29-D4FD0D804119}"/>
            </c:ext>
          </c:extLst>
        </c:ser>
        <c:dLbls>
          <c:showLegendKey val="0"/>
          <c:showVal val="0"/>
          <c:showCatName val="0"/>
          <c:showSerName val="0"/>
          <c:showPercent val="0"/>
          <c:showBubbleSize val="0"/>
        </c:dLbls>
        <c:marker val="1"/>
        <c:smooth val="0"/>
        <c:axId val="196925256"/>
        <c:axId val="196925648"/>
      </c:lineChart>
      <c:dateAx>
        <c:axId val="196925256"/>
        <c:scaling>
          <c:orientation val="minMax"/>
        </c:scaling>
        <c:delete val="1"/>
        <c:axPos val="b"/>
        <c:numFmt formatCode="ge" sourceLinked="1"/>
        <c:majorTickMark val="none"/>
        <c:minorTickMark val="none"/>
        <c:tickLblPos val="none"/>
        <c:crossAx val="196925648"/>
        <c:crosses val="autoZero"/>
        <c:auto val="1"/>
        <c:lblOffset val="100"/>
        <c:baseTimeUnit val="years"/>
      </c:dateAx>
      <c:valAx>
        <c:axId val="19692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53.59</c:v>
                </c:pt>
                <c:pt idx="1">
                  <c:v>57.29</c:v>
                </c:pt>
                <c:pt idx="2">
                  <c:v>56.45</c:v>
                </c:pt>
                <c:pt idx="3">
                  <c:v>55.94</c:v>
                </c:pt>
                <c:pt idx="4">
                  <c:v>55.61</c:v>
                </c:pt>
              </c:numCache>
            </c:numRef>
          </c:val>
          <c:extLst xmlns:c16r2="http://schemas.microsoft.com/office/drawing/2015/06/chart">
            <c:ext xmlns:c16="http://schemas.microsoft.com/office/drawing/2014/chart" uri="{C3380CC4-5D6E-409C-BE32-E72D297353CC}">
              <c16:uniqueId val="{00000000-EC51-44A1-83F0-787372E848CE}"/>
            </c:ext>
          </c:extLst>
        </c:ser>
        <c:dLbls>
          <c:showLegendKey val="0"/>
          <c:showVal val="0"/>
          <c:showCatName val="0"/>
          <c:showSerName val="0"/>
          <c:showPercent val="0"/>
          <c:showBubbleSize val="0"/>
        </c:dLbls>
        <c:gapWidth val="150"/>
        <c:axId val="196926824"/>
        <c:axId val="19750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68.209999999999994</c:v>
                </c:pt>
                <c:pt idx="2">
                  <c:v>74.040000000000006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EC51-44A1-83F0-787372E848CE}"/>
            </c:ext>
          </c:extLst>
        </c:ser>
        <c:dLbls>
          <c:showLegendKey val="0"/>
          <c:showVal val="0"/>
          <c:showCatName val="0"/>
          <c:showSerName val="0"/>
          <c:showPercent val="0"/>
          <c:showBubbleSize val="0"/>
        </c:dLbls>
        <c:marker val="1"/>
        <c:smooth val="0"/>
        <c:axId val="196926824"/>
        <c:axId val="197504776"/>
      </c:lineChart>
      <c:dateAx>
        <c:axId val="196926824"/>
        <c:scaling>
          <c:orientation val="minMax"/>
        </c:scaling>
        <c:delete val="1"/>
        <c:axPos val="b"/>
        <c:numFmt formatCode="ge" sourceLinked="1"/>
        <c:majorTickMark val="none"/>
        <c:minorTickMark val="none"/>
        <c:tickLblPos val="none"/>
        <c:crossAx val="197504776"/>
        <c:crosses val="autoZero"/>
        <c:auto val="1"/>
        <c:lblOffset val="100"/>
        <c:baseTimeUnit val="years"/>
      </c:dateAx>
      <c:valAx>
        <c:axId val="19750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EBBC-414C-A9E6-FCE75F28FA57}"/>
            </c:ext>
          </c:extLst>
        </c:ser>
        <c:dLbls>
          <c:showLegendKey val="0"/>
          <c:showVal val="0"/>
          <c:showCatName val="0"/>
          <c:showSerName val="0"/>
          <c:showPercent val="0"/>
          <c:showBubbleSize val="0"/>
        </c:dLbls>
        <c:gapWidth val="150"/>
        <c:axId val="197505952"/>
        <c:axId val="19750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250.84</c:v>
                </c:pt>
                <c:pt idx="2">
                  <c:v>235.61</c:v>
                </c:pt>
                <c:pt idx="3">
                  <c:v>194.31</c:v>
                </c:pt>
                <c:pt idx="4">
                  <c:v>190.99</c:v>
                </c:pt>
              </c:numCache>
            </c:numRef>
          </c:val>
          <c:smooth val="0"/>
          <c:extLst xmlns:c16r2="http://schemas.microsoft.com/office/drawing/2015/06/chart">
            <c:ext xmlns:c16="http://schemas.microsoft.com/office/drawing/2014/chart" uri="{C3380CC4-5D6E-409C-BE32-E72D297353CC}">
              <c16:uniqueId val="{00000001-EBBC-414C-A9E6-FCE75F28FA57}"/>
            </c:ext>
          </c:extLst>
        </c:ser>
        <c:dLbls>
          <c:showLegendKey val="0"/>
          <c:showVal val="0"/>
          <c:showCatName val="0"/>
          <c:showSerName val="0"/>
          <c:showPercent val="0"/>
          <c:showBubbleSize val="0"/>
        </c:dLbls>
        <c:marker val="1"/>
        <c:smooth val="0"/>
        <c:axId val="197505952"/>
        <c:axId val="197506344"/>
      </c:lineChart>
      <c:dateAx>
        <c:axId val="197505952"/>
        <c:scaling>
          <c:orientation val="minMax"/>
        </c:scaling>
        <c:delete val="1"/>
        <c:axPos val="b"/>
        <c:numFmt formatCode="ge" sourceLinked="1"/>
        <c:majorTickMark val="none"/>
        <c:minorTickMark val="none"/>
        <c:tickLblPos val="none"/>
        <c:crossAx val="197506344"/>
        <c:crosses val="autoZero"/>
        <c:auto val="1"/>
        <c:lblOffset val="100"/>
        <c:baseTimeUnit val="years"/>
      </c:dateAx>
      <c:valAx>
        <c:axId val="19750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沖縄県　北中城村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17345</v>
      </c>
      <c r="AM8" s="50"/>
      <c r="AN8" s="50"/>
      <c r="AO8" s="50"/>
      <c r="AP8" s="50"/>
      <c r="AQ8" s="50"/>
      <c r="AR8" s="50"/>
      <c r="AS8" s="50"/>
      <c r="AT8" s="45">
        <f>データ!T6</f>
        <v>11.54</v>
      </c>
      <c r="AU8" s="45"/>
      <c r="AV8" s="45"/>
      <c r="AW8" s="45"/>
      <c r="AX8" s="45"/>
      <c r="AY8" s="45"/>
      <c r="AZ8" s="45"/>
      <c r="BA8" s="45"/>
      <c r="BB8" s="45">
        <f>データ!U6</f>
        <v>1503.03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61.51</v>
      </c>
      <c r="Q10" s="45"/>
      <c r="R10" s="45"/>
      <c r="S10" s="45"/>
      <c r="T10" s="45"/>
      <c r="U10" s="45"/>
      <c r="V10" s="45"/>
      <c r="W10" s="45">
        <f>データ!Q6</f>
        <v>100</v>
      </c>
      <c r="X10" s="45"/>
      <c r="Y10" s="45"/>
      <c r="Z10" s="45"/>
      <c r="AA10" s="45"/>
      <c r="AB10" s="45"/>
      <c r="AC10" s="45"/>
      <c r="AD10" s="50">
        <f>データ!R6</f>
        <v>1134</v>
      </c>
      <c r="AE10" s="50"/>
      <c r="AF10" s="50"/>
      <c r="AG10" s="50"/>
      <c r="AH10" s="50"/>
      <c r="AI10" s="50"/>
      <c r="AJ10" s="50"/>
      <c r="AK10" s="2"/>
      <c r="AL10" s="50">
        <f>データ!V6</f>
        <v>10678</v>
      </c>
      <c r="AM10" s="50"/>
      <c r="AN10" s="50"/>
      <c r="AO10" s="50"/>
      <c r="AP10" s="50"/>
      <c r="AQ10" s="50"/>
      <c r="AR10" s="50"/>
      <c r="AS10" s="50"/>
      <c r="AT10" s="45">
        <f>データ!W6</f>
        <v>4.16</v>
      </c>
      <c r="AU10" s="45"/>
      <c r="AV10" s="45"/>
      <c r="AW10" s="45"/>
      <c r="AX10" s="45"/>
      <c r="AY10" s="45"/>
      <c r="AZ10" s="45"/>
      <c r="BA10" s="45"/>
      <c r="BB10" s="45">
        <f>データ!X6</f>
        <v>2566.83</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112</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3ZtGX8j9DtcnF/7Uc5xbn07ALzFQVpIpHVSIdRbMPjEcA3GIL5tgfN9WmWeAUxqpxdNp1S4m/m1OfaOp/OXTUQ==" saltValue="6n1MY1mrXHpRXZWxZxCW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473278</v>
      </c>
      <c r="D6" s="33">
        <f t="shared" si="3"/>
        <v>47</v>
      </c>
      <c r="E6" s="33">
        <f t="shared" si="3"/>
        <v>17</v>
      </c>
      <c r="F6" s="33">
        <f t="shared" si="3"/>
        <v>1</v>
      </c>
      <c r="G6" s="33">
        <f t="shared" si="3"/>
        <v>0</v>
      </c>
      <c r="H6" s="33" t="str">
        <f t="shared" si="3"/>
        <v>沖縄県　北中城村</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61.51</v>
      </c>
      <c r="Q6" s="34">
        <f t="shared" si="3"/>
        <v>100</v>
      </c>
      <c r="R6" s="34">
        <f t="shared" si="3"/>
        <v>1134</v>
      </c>
      <c r="S6" s="34">
        <f t="shared" si="3"/>
        <v>17345</v>
      </c>
      <c r="T6" s="34">
        <f t="shared" si="3"/>
        <v>11.54</v>
      </c>
      <c r="U6" s="34">
        <f t="shared" si="3"/>
        <v>1503.03</v>
      </c>
      <c r="V6" s="34">
        <f t="shared" si="3"/>
        <v>10678</v>
      </c>
      <c r="W6" s="34">
        <f t="shared" si="3"/>
        <v>4.16</v>
      </c>
      <c r="X6" s="34">
        <f t="shared" si="3"/>
        <v>2566.83</v>
      </c>
      <c r="Y6" s="35">
        <f>IF(Y7="",NA(),Y7)</f>
        <v>70.91</v>
      </c>
      <c r="Z6" s="35">
        <f t="shared" ref="Z6:AH6" si="4">IF(Z7="",NA(),Z7)</f>
        <v>69.930000000000007</v>
      </c>
      <c r="AA6" s="35">
        <f t="shared" si="4"/>
        <v>73.099999999999994</v>
      </c>
      <c r="AB6" s="35">
        <f t="shared" si="4"/>
        <v>69.53</v>
      </c>
      <c r="AC6" s="35">
        <f t="shared" si="4"/>
        <v>68.03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1079.5899999999999</v>
      </c>
      <c r="BG6" s="35">
        <f t="shared" ref="BG6:BO6" si="7">IF(BG7="",NA(),BG7)</f>
        <v>1162.48</v>
      </c>
      <c r="BH6" s="35">
        <f t="shared" si="7"/>
        <v>871.46</v>
      </c>
      <c r="BI6" s="35">
        <f t="shared" si="7"/>
        <v>1089.7</v>
      </c>
      <c r="BJ6" s="35">
        <f t="shared" si="7"/>
        <v>1818.96</v>
      </c>
      <c r="BK6" s="35">
        <f t="shared" si="7"/>
        <v>1136.5</v>
      </c>
      <c r="BL6" s="35">
        <f t="shared" si="7"/>
        <v>1162.3599999999999</v>
      </c>
      <c r="BM6" s="35">
        <f t="shared" si="7"/>
        <v>1047.6500000000001</v>
      </c>
      <c r="BN6" s="35">
        <f t="shared" si="7"/>
        <v>966.33</v>
      </c>
      <c r="BO6" s="35">
        <f t="shared" si="7"/>
        <v>958.81</v>
      </c>
      <c r="BP6" s="34" t="str">
        <f>IF(BP7="","",IF(BP7="-","【-】","【"&amp;SUBSTITUTE(TEXT(BP7,"#,##0.00"),"-","△")&amp;"】"))</f>
        <v>【682.78】</v>
      </c>
      <c r="BQ6" s="35">
        <f>IF(BQ7="",NA(),BQ7)</f>
        <v>53.59</v>
      </c>
      <c r="BR6" s="35">
        <f t="shared" ref="BR6:BZ6" si="8">IF(BR7="",NA(),BR7)</f>
        <v>57.29</v>
      </c>
      <c r="BS6" s="35">
        <f t="shared" si="8"/>
        <v>56.45</v>
      </c>
      <c r="BT6" s="35">
        <f t="shared" si="8"/>
        <v>55.94</v>
      </c>
      <c r="BU6" s="35">
        <f t="shared" si="8"/>
        <v>55.61</v>
      </c>
      <c r="BV6" s="35">
        <f t="shared" si="8"/>
        <v>71.650000000000006</v>
      </c>
      <c r="BW6" s="35">
        <f t="shared" si="8"/>
        <v>68.209999999999994</v>
      </c>
      <c r="BX6" s="35">
        <f t="shared" si="8"/>
        <v>74.040000000000006</v>
      </c>
      <c r="BY6" s="35">
        <f t="shared" si="8"/>
        <v>81.739999999999995</v>
      </c>
      <c r="BZ6" s="35">
        <f t="shared" si="8"/>
        <v>82.88</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217.82</v>
      </c>
      <c r="CH6" s="35">
        <f t="shared" si="9"/>
        <v>250.84</v>
      </c>
      <c r="CI6" s="35">
        <f t="shared" si="9"/>
        <v>235.61</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49.39</v>
      </c>
      <c r="CT6" s="35">
        <f t="shared" si="10"/>
        <v>49.25</v>
      </c>
      <c r="CU6" s="35">
        <f t="shared" si="10"/>
        <v>53.5</v>
      </c>
      <c r="CV6" s="35">
        <f t="shared" si="10"/>
        <v>52.58</v>
      </c>
      <c r="CW6" s="34" t="str">
        <f>IF(CW7="","",IF(CW7="-","【-】","【"&amp;SUBSTITUTE(TEXT(CW7,"#,##0.00"),"-","△")&amp;"】"))</f>
        <v>【58.98】</v>
      </c>
      <c r="CX6" s="35">
        <f>IF(CX7="",NA(),CX7)</f>
        <v>53.37</v>
      </c>
      <c r="CY6" s="35">
        <f t="shared" ref="CY6:DG6" si="11">IF(CY7="",NA(),CY7)</f>
        <v>55.33</v>
      </c>
      <c r="CZ6" s="35">
        <f t="shared" si="11"/>
        <v>59.02</v>
      </c>
      <c r="DA6" s="35">
        <f t="shared" si="11"/>
        <v>62.6</v>
      </c>
      <c r="DB6" s="35">
        <f t="shared" si="11"/>
        <v>65.430000000000007</v>
      </c>
      <c r="DC6" s="35">
        <f t="shared" si="11"/>
        <v>84.2</v>
      </c>
      <c r="DD6" s="35">
        <f t="shared" si="11"/>
        <v>83.96</v>
      </c>
      <c r="DE6" s="35">
        <f t="shared" si="11"/>
        <v>84.12</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0.15</v>
      </c>
      <c r="EL6" s="35">
        <f t="shared" si="14"/>
        <v>0.1</v>
      </c>
      <c r="EM6" s="35">
        <f t="shared" si="14"/>
        <v>0.16</v>
      </c>
      <c r="EN6" s="35">
        <f t="shared" si="14"/>
        <v>0.13</v>
      </c>
      <c r="EO6" s="34" t="str">
        <f>IF(EO7="","",IF(EO7="-","【-】","【"&amp;SUBSTITUTE(TEXT(EO7,"#,##0.00"),"-","△")&amp;"】"))</f>
        <v>【0.23】</v>
      </c>
    </row>
    <row r="7" spans="1:145" s="36" customFormat="1">
      <c r="A7" s="28"/>
      <c r="B7" s="37">
        <v>2018</v>
      </c>
      <c r="C7" s="37">
        <v>473278</v>
      </c>
      <c r="D7" s="37">
        <v>47</v>
      </c>
      <c r="E7" s="37">
        <v>17</v>
      </c>
      <c r="F7" s="37">
        <v>1</v>
      </c>
      <c r="G7" s="37">
        <v>0</v>
      </c>
      <c r="H7" s="37" t="s">
        <v>98</v>
      </c>
      <c r="I7" s="37" t="s">
        <v>99</v>
      </c>
      <c r="J7" s="37" t="s">
        <v>100</v>
      </c>
      <c r="K7" s="37" t="s">
        <v>101</v>
      </c>
      <c r="L7" s="37" t="s">
        <v>102</v>
      </c>
      <c r="M7" s="37" t="s">
        <v>103</v>
      </c>
      <c r="N7" s="38" t="s">
        <v>104</v>
      </c>
      <c r="O7" s="38" t="s">
        <v>105</v>
      </c>
      <c r="P7" s="38">
        <v>61.51</v>
      </c>
      <c r="Q7" s="38">
        <v>100</v>
      </c>
      <c r="R7" s="38">
        <v>1134</v>
      </c>
      <c r="S7" s="38">
        <v>17345</v>
      </c>
      <c r="T7" s="38">
        <v>11.54</v>
      </c>
      <c r="U7" s="38">
        <v>1503.03</v>
      </c>
      <c r="V7" s="38">
        <v>10678</v>
      </c>
      <c r="W7" s="38">
        <v>4.16</v>
      </c>
      <c r="X7" s="38">
        <v>2566.83</v>
      </c>
      <c r="Y7" s="38">
        <v>70.91</v>
      </c>
      <c r="Z7" s="38">
        <v>69.930000000000007</v>
      </c>
      <c r="AA7" s="38">
        <v>73.099999999999994</v>
      </c>
      <c r="AB7" s="38">
        <v>69.53</v>
      </c>
      <c r="AC7" s="38">
        <v>68.03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1079.5899999999999</v>
      </c>
      <c r="BG7" s="38">
        <v>1162.48</v>
      </c>
      <c r="BH7" s="38">
        <v>871.46</v>
      </c>
      <c r="BI7" s="38">
        <v>1089.7</v>
      </c>
      <c r="BJ7" s="38">
        <v>1818.96</v>
      </c>
      <c r="BK7" s="38">
        <v>1136.5</v>
      </c>
      <c r="BL7" s="38">
        <v>1162.3599999999999</v>
      </c>
      <c r="BM7" s="38">
        <v>1047.6500000000001</v>
      </c>
      <c r="BN7" s="38">
        <v>966.33</v>
      </c>
      <c r="BO7" s="38">
        <v>958.81</v>
      </c>
      <c r="BP7" s="38">
        <v>682.78</v>
      </c>
      <c r="BQ7" s="38">
        <v>53.59</v>
      </c>
      <c r="BR7" s="38">
        <v>57.29</v>
      </c>
      <c r="BS7" s="38">
        <v>56.45</v>
      </c>
      <c r="BT7" s="38">
        <v>55.94</v>
      </c>
      <c r="BU7" s="38">
        <v>55.61</v>
      </c>
      <c r="BV7" s="38">
        <v>71.650000000000006</v>
      </c>
      <c r="BW7" s="38">
        <v>68.209999999999994</v>
      </c>
      <c r="BX7" s="38">
        <v>74.040000000000006</v>
      </c>
      <c r="BY7" s="38">
        <v>81.739999999999995</v>
      </c>
      <c r="BZ7" s="38">
        <v>82.88</v>
      </c>
      <c r="CA7" s="38">
        <v>100.91</v>
      </c>
      <c r="CB7" s="38">
        <v>150</v>
      </c>
      <c r="CC7" s="38">
        <v>150</v>
      </c>
      <c r="CD7" s="38">
        <v>150</v>
      </c>
      <c r="CE7" s="38">
        <v>150</v>
      </c>
      <c r="CF7" s="38">
        <v>150</v>
      </c>
      <c r="CG7" s="38">
        <v>217.82</v>
      </c>
      <c r="CH7" s="38">
        <v>250.84</v>
      </c>
      <c r="CI7" s="38">
        <v>235.61</v>
      </c>
      <c r="CJ7" s="38">
        <v>194.31</v>
      </c>
      <c r="CK7" s="38">
        <v>190.99</v>
      </c>
      <c r="CL7" s="38">
        <v>136.86000000000001</v>
      </c>
      <c r="CM7" s="38" t="s">
        <v>104</v>
      </c>
      <c r="CN7" s="38" t="s">
        <v>104</v>
      </c>
      <c r="CO7" s="38" t="s">
        <v>104</v>
      </c>
      <c r="CP7" s="38" t="s">
        <v>104</v>
      </c>
      <c r="CQ7" s="38" t="s">
        <v>104</v>
      </c>
      <c r="CR7" s="38">
        <v>54.44</v>
      </c>
      <c r="CS7" s="38">
        <v>49.39</v>
      </c>
      <c r="CT7" s="38">
        <v>49.25</v>
      </c>
      <c r="CU7" s="38">
        <v>53.5</v>
      </c>
      <c r="CV7" s="38">
        <v>52.58</v>
      </c>
      <c r="CW7" s="38">
        <v>58.98</v>
      </c>
      <c r="CX7" s="38">
        <v>53.37</v>
      </c>
      <c r="CY7" s="38">
        <v>55.33</v>
      </c>
      <c r="CZ7" s="38">
        <v>59.02</v>
      </c>
      <c r="DA7" s="38">
        <v>62.6</v>
      </c>
      <c r="DB7" s="38">
        <v>65.430000000000007</v>
      </c>
      <c r="DC7" s="38">
        <v>84.2</v>
      </c>
      <c r="DD7" s="38">
        <v>83.96</v>
      </c>
      <c r="DE7" s="38">
        <v>84.12</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0.15</v>
      </c>
      <c r="EL7" s="38">
        <v>0.1</v>
      </c>
      <c r="EM7" s="38">
        <v>0.16</v>
      </c>
      <c r="EN7" s="38">
        <v>0.13</v>
      </c>
      <c r="EO7" s="38">
        <v>0.23</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KNG0006</cp:lastModifiedBy>
  <cp:lastPrinted>2020-01-15T00:48:54Z</cp:lastPrinted>
  <dcterms:created xsi:type="dcterms:W3CDTF">2019-12-05T05:08:25Z</dcterms:created>
  <dcterms:modified xsi:type="dcterms:W3CDTF">2020-01-15T00:48:57Z</dcterms:modified>
  <cp:category/>
</cp:coreProperties>
</file>