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200.25\data\新共有フォルダ\共有フォルダ\上下水道課\03　総務係\経理業務\経理・総務関係\【研修・調査関係】\経営関係\経営比較分析\R1\"/>
    </mc:Choice>
  </mc:AlternateContent>
  <workbookProtection workbookAlgorithmName="SHA-512" workbookHashValue="aehC+DMMMTe9GkmB2oIzDBrwpxZXk4EEwNUZyiapxHsAz9vlzNmL5K0tzpmXOkGX9ZfY6AcHMGB9bxtzXEdHZQ==" workbookSaltValue="+ohCO4Q/1HiM8NhPOBjblA==" workbookSpinCount="100000" lockStructure="1"/>
  <bookViews>
    <workbookView xWindow="0" yWindow="0" windowWidth="20490" windowHeight="77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<sst xmlns="http://schemas.openxmlformats.org/spreadsheetml/2006/main" count="220" uniqueCount="108">
  <si>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</si>
  <si>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</si>
  <si>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</si>
  <si>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</si>
  <si>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</si>
  <si>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</si>
  <si>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</si>
  <si>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</si>
  <si>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</si>
  <si>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</si>
  <si>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</si>
  <si>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</si>
  <si>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</si>
  <si>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</si>
  <si>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</si>
  <si>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</si>
  <si>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</si>
  <si>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</si>
  <si>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</si>
  <si>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</si>
  <si>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</si>
  <si>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</si>
  <si>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</si>
  <si>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</si>
  <si>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</si>
  <si>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</si>
  <si>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</si>
  <si>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</si>
  <si>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</si>
  <si>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</si>
  <si>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</si>
  <si>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</si>
  <si>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</si>
  <si>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</si>
  <si>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</si>
  <si>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</si>
  <si>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</si>
  <si>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</si>
  <si>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</si>
  <si>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</si>
  <si>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</si>
  <si>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</si>
  <si>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</si>
  <si>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</si>
  <si>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</si>
  <si>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</si>
  <si>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</si>
  <si>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</si>
  <si>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</si>
  <si>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</si>
  <si>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</si>
  <si>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</si>
  <si>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</si>
  <si>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</si>
  <si>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</si>
  <si>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</si>
  <si>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</si>
  <si>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</si>
  <si>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</si>
  <si>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</si>
  <si>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</si>
  <si>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</si>
  <si>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</si>
  <si>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</si>
  <si>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</si>
  <si>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</si>
  <si>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</si>
  <si>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</si>
  <si>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</si>
  <si>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</si>
  <si>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</si>
  <si>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</si>
  <si>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</si>
  <si>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</si>
  <si>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</si>
  <si>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</si>
  <si>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</si>
  <si>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</si>
  <si>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</si>
  <si>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</si>
  <si>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</si>
  <si>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</si>
  <si>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</si>
  <si>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</si>
  <si>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</si>
  <si>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</si>
  <si>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</si>
  <si>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</si>
  <si>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</si>
  <si>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</si>
  <si>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</si>
  <si>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</si>
  <si>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</si>
  <si>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</si>
  <si>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</si>
  <si>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</si>
  <si>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</si>
  <si>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</si>
  <si>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</si>
  <si>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</si>
  <si>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</si>
  <si>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</si>
  <si>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</si>
  <si>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</si>
  <si>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</si>
  <si>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①数値は100％を超えているが、前年度と比べて7.87％減少しているため、将来的な管路更新費用を確保しつつ費用削減に取り組む必要がある。
②営業収益に対する累積欠損金は経年発生していない。
③前年度に比べ数値は減少しているが、短期的な債務に対する支払能力は確保されている。
④経年低い数値を示しているが、今後、管路更新や耐震化による投資が見込まれるため、企業債の増加が予想される。
⑤数値は100％を超えているが年々減少傾向にあるため、給水に係る費用削減に取り組み適切な料金水準になるよう努める。
⑥数値が類似団体平均値及び全国平均を上回っているため、維持管理費の削減等費用の効率性を検討する必要がある。
⑦経年高い数値を示していることから、水道施設は適正な規模であり効率的に運営されている。
⑧類似団体平均値及び全国平均と比較して高い数値であることから、安定した供給ができている。</t>
    <rPh sb="1" eb="3">
      <t>スウチ</t>
    </rPh>
    <rPh sb="9" eb="10">
      <t>コ</t>
    </rPh>
    <rPh sb="16" eb="19">
      <t>ゼンネンド</t>
    </rPh>
    <rPh sb="20" eb="21">
      <t>クラ</t>
    </rPh>
    <rPh sb="28" eb="30">
      <t>ゲンショウ</t>
    </rPh>
    <rPh sb="37" eb="40">
      <t>ショウライテキ</t>
    </rPh>
    <rPh sb="41" eb="43">
      <t>カンロ</t>
    </rPh>
    <rPh sb="43" eb="45">
      <t>コウシン</t>
    </rPh>
    <rPh sb="45" eb="47">
      <t>ヒヨウ</t>
    </rPh>
    <rPh sb="48" eb="50">
      <t>カクホ</t>
    </rPh>
    <rPh sb="53" eb="55">
      <t>ヒヨウ</t>
    </rPh>
    <rPh sb="55" eb="57">
      <t>サクゲン</t>
    </rPh>
    <rPh sb="58" eb="59">
      <t>ト</t>
    </rPh>
    <rPh sb="60" eb="61">
      <t>ク</t>
    </rPh>
    <rPh sb="62" eb="64">
      <t>ヒツヨウ</t>
    </rPh>
    <rPh sb="70" eb="72">
      <t>エイギョウ</t>
    </rPh>
    <rPh sb="72" eb="74">
      <t>シュウエキ</t>
    </rPh>
    <rPh sb="75" eb="76">
      <t>タイ</t>
    </rPh>
    <rPh sb="78" eb="80">
      <t>ルイセキ</t>
    </rPh>
    <rPh sb="80" eb="83">
      <t>ケッソンキン</t>
    </rPh>
    <rPh sb="84" eb="86">
      <t>ケイネン</t>
    </rPh>
    <rPh sb="86" eb="88">
      <t>ハッセイ</t>
    </rPh>
    <rPh sb="96" eb="99">
      <t>ゼンネンド</t>
    </rPh>
    <rPh sb="100" eb="101">
      <t>クラ</t>
    </rPh>
    <rPh sb="102" eb="104">
      <t>スウチ</t>
    </rPh>
    <rPh sb="105" eb="107">
      <t>ゲンショウ</t>
    </rPh>
    <rPh sb="113" eb="116">
      <t>タンキテキ</t>
    </rPh>
    <rPh sb="117" eb="119">
      <t>サイム</t>
    </rPh>
    <rPh sb="120" eb="121">
      <t>タイ</t>
    </rPh>
    <rPh sb="123" eb="125">
      <t>シハラ</t>
    </rPh>
    <rPh sb="125" eb="127">
      <t>ノウリョク</t>
    </rPh>
    <rPh sb="128" eb="130">
      <t>カクホ</t>
    </rPh>
    <rPh sb="138" eb="140">
      <t>ケイネン</t>
    </rPh>
    <rPh sb="140" eb="141">
      <t>ヒク</t>
    </rPh>
    <rPh sb="142" eb="144">
      <t>スウチ</t>
    </rPh>
    <rPh sb="145" eb="146">
      <t>シメ</t>
    </rPh>
    <rPh sb="152" eb="154">
      <t>コンゴ</t>
    </rPh>
    <rPh sb="157" eb="159">
      <t>コウシン</t>
    </rPh>
    <rPh sb="160" eb="163">
      <t>タイシンカ</t>
    </rPh>
    <rPh sb="166" eb="168">
      <t>トウシ</t>
    </rPh>
    <rPh sb="169" eb="171">
      <t>ミコ</t>
    </rPh>
    <rPh sb="177" eb="179">
      <t>キギョウ</t>
    </rPh>
    <rPh sb="179" eb="180">
      <t>サイ</t>
    </rPh>
    <rPh sb="181" eb="183">
      <t>ゾウカ</t>
    </rPh>
    <rPh sb="184" eb="186">
      <t>ヨソウ</t>
    </rPh>
    <rPh sb="192" eb="194">
      <t>スウチ</t>
    </rPh>
    <rPh sb="200" eb="201">
      <t>コ</t>
    </rPh>
    <rPh sb="206" eb="208">
      <t>ネンネン</t>
    </rPh>
    <rPh sb="208" eb="210">
      <t>ゲンショウ</t>
    </rPh>
    <rPh sb="210" eb="212">
      <t>ケイコウ</t>
    </rPh>
    <rPh sb="218" eb="220">
      <t>キュウスイ</t>
    </rPh>
    <rPh sb="221" eb="222">
      <t>カカ</t>
    </rPh>
    <rPh sb="223" eb="225">
      <t>ヒヨウ</t>
    </rPh>
    <rPh sb="225" eb="227">
      <t>サクゲン</t>
    </rPh>
    <rPh sb="228" eb="229">
      <t>ト</t>
    </rPh>
    <rPh sb="230" eb="231">
      <t>ク</t>
    </rPh>
    <rPh sb="232" eb="234">
      <t>テキセツ</t>
    </rPh>
    <rPh sb="235" eb="237">
      <t>リョウキン</t>
    </rPh>
    <rPh sb="237" eb="239">
      <t>スイジュン</t>
    </rPh>
    <rPh sb="244" eb="245">
      <t>ツト</t>
    </rPh>
    <rPh sb="250" eb="252">
      <t>スウチ</t>
    </rPh>
    <rPh sb="253" eb="255">
      <t>ルイジ</t>
    </rPh>
    <rPh sb="255" eb="257">
      <t>ダンタイ</t>
    </rPh>
    <rPh sb="257" eb="259">
      <t>ヘイキン</t>
    </rPh>
    <rPh sb="259" eb="260">
      <t>チ</t>
    </rPh>
    <rPh sb="260" eb="261">
      <t>オヨ</t>
    </rPh>
    <rPh sb="262" eb="264">
      <t>ゼンコク</t>
    </rPh>
    <rPh sb="264" eb="266">
      <t>ヘイキン</t>
    </rPh>
    <rPh sb="267" eb="269">
      <t>ウワマワ</t>
    </rPh>
    <rPh sb="276" eb="278">
      <t>イジ</t>
    </rPh>
    <rPh sb="278" eb="281">
      <t>カンリヒ</t>
    </rPh>
    <rPh sb="282" eb="284">
      <t>サクゲン</t>
    </rPh>
    <rPh sb="284" eb="285">
      <t>トウ</t>
    </rPh>
    <rPh sb="285" eb="287">
      <t>ヒヨウ</t>
    </rPh>
    <rPh sb="288" eb="291">
      <t>コウリツセイ</t>
    </rPh>
    <rPh sb="292" eb="294">
      <t>ケントウ</t>
    </rPh>
    <rPh sb="296" eb="298">
      <t>ヒツヨウ</t>
    </rPh>
    <rPh sb="304" eb="306">
      <t>ケイネン</t>
    </rPh>
    <rPh sb="306" eb="307">
      <t>タカ</t>
    </rPh>
    <rPh sb="308" eb="310">
      <t>スウチ</t>
    </rPh>
    <rPh sb="311" eb="312">
      <t>シメ</t>
    </rPh>
    <rPh sb="321" eb="323">
      <t>スイドウ</t>
    </rPh>
    <rPh sb="323" eb="325">
      <t>シセツ</t>
    </rPh>
    <rPh sb="326" eb="328">
      <t>テキセイ</t>
    </rPh>
    <rPh sb="329" eb="331">
      <t>キボ</t>
    </rPh>
    <rPh sb="334" eb="337">
      <t>コウリツテキ</t>
    </rPh>
    <rPh sb="338" eb="340">
      <t>ウンエイ</t>
    </rPh>
    <rPh sb="348" eb="350">
      <t>ルイジ</t>
    </rPh>
    <rPh sb="350" eb="352">
      <t>ダンタイ</t>
    </rPh>
    <rPh sb="352" eb="355">
      <t>ヘイキンチ</t>
    </rPh>
    <rPh sb="355" eb="356">
      <t>オヨ</t>
    </rPh>
    <rPh sb="357" eb="359">
      <t>ゼンコク</t>
    </rPh>
    <rPh sb="359" eb="361">
      <t>ヘイキン</t>
    </rPh>
    <rPh sb="362" eb="364">
      <t>ヒカク</t>
    </rPh>
    <rPh sb="366" eb="367">
      <t>タカ</t>
    </rPh>
    <rPh sb="368" eb="370">
      <t>スウチ</t>
    </rPh>
    <rPh sb="378" eb="380">
      <t>アンテイ</t>
    </rPh>
    <rPh sb="382" eb="384">
      <t>キョウキュウ</t>
    </rPh>
    <phoneticPr fontId="4"/>
  </si>
  <si>
    <t>①類似団体平均値及び全国平均と概ね同等の数値となっており、資産の減価償却率は増加傾向にあり施設の老朽化が進展している。
②類似団体平均値及び全国平均と比較して低い数値であるが、今後、更新が必要な管路が増加することから計画的に管路更新を進める必要がある。
③前年度に比べ数値は増加しているが、今後、更新が必要な管路が増加することから計画的に管路更新を進める必要がある。</t>
    <rPh sb="1" eb="3">
      <t>ルイジ</t>
    </rPh>
    <rPh sb="3" eb="5">
      <t>ダンタイ</t>
    </rPh>
    <rPh sb="5" eb="8">
      <t>ヘイキンチ</t>
    </rPh>
    <rPh sb="8" eb="9">
      <t>オヨ</t>
    </rPh>
    <rPh sb="10" eb="12">
      <t>ゼンコク</t>
    </rPh>
    <rPh sb="12" eb="14">
      <t>ヘイキン</t>
    </rPh>
    <rPh sb="15" eb="16">
      <t>オオム</t>
    </rPh>
    <rPh sb="17" eb="19">
      <t>ドウトウ</t>
    </rPh>
    <rPh sb="20" eb="22">
      <t>スウチ</t>
    </rPh>
    <rPh sb="29" eb="31">
      <t>シサン</t>
    </rPh>
    <rPh sb="32" eb="34">
      <t>ゲンカ</t>
    </rPh>
    <rPh sb="34" eb="36">
      <t>ショウキャク</t>
    </rPh>
    <rPh sb="36" eb="37">
      <t>リツ</t>
    </rPh>
    <rPh sb="38" eb="40">
      <t>ゾウカ</t>
    </rPh>
    <rPh sb="40" eb="42">
      <t>ケイコウ</t>
    </rPh>
    <rPh sb="45" eb="47">
      <t>シセツ</t>
    </rPh>
    <rPh sb="48" eb="51">
      <t>ロウキュウカ</t>
    </rPh>
    <rPh sb="52" eb="54">
      <t>シンテン</t>
    </rPh>
    <rPh sb="61" eb="63">
      <t>ルイジ</t>
    </rPh>
    <rPh sb="63" eb="65">
      <t>ダンタイ</t>
    </rPh>
    <rPh sb="65" eb="68">
      <t>ヘイキンチ</t>
    </rPh>
    <rPh sb="68" eb="69">
      <t>オヨ</t>
    </rPh>
    <rPh sb="70" eb="72">
      <t>ゼンコク</t>
    </rPh>
    <rPh sb="72" eb="74">
      <t>ヘイキン</t>
    </rPh>
    <rPh sb="75" eb="77">
      <t>ヒカク</t>
    </rPh>
    <rPh sb="79" eb="80">
      <t>ヒク</t>
    </rPh>
    <rPh sb="81" eb="83">
      <t>スウチ</t>
    </rPh>
    <rPh sb="88" eb="90">
      <t>コンゴ</t>
    </rPh>
    <rPh sb="91" eb="93">
      <t>コウシン</t>
    </rPh>
    <rPh sb="94" eb="96">
      <t>ヒツヨウ</t>
    </rPh>
    <rPh sb="97" eb="99">
      <t>カンロ</t>
    </rPh>
    <rPh sb="100" eb="102">
      <t>ゾウカ</t>
    </rPh>
    <rPh sb="108" eb="111">
      <t>ケイカクテキ</t>
    </rPh>
    <rPh sb="112" eb="114">
      <t>カンロ</t>
    </rPh>
    <rPh sb="114" eb="116">
      <t>コウシン</t>
    </rPh>
    <rPh sb="117" eb="118">
      <t>スス</t>
    </rPh>
    <rPh sb="120" eb="122">
      <t>ヒツヨウ</t>
    </rPh>
    <rPh sb="128" eb="131">
      <t>ゼンネンド</t>
    </rPh>
    <rPh sb="132" eb="133">
      <t>クラ</t>
    </rPh>
    <rPh sb="134" eb="136">
      <t>スウチ</t>
    </rPh>
    <rPh sb="137" eb="139">
      <t>ゾウカ</t>
    </rPh>
    <rPh sb="145" eb="147">
      <t>コンゴ</t>
    </rPh>
    <rPh sb="148" eb="150">
      <t>コウシン</t>
    </rPh>
    <rPh sb="151" eb="153">
      <t>ヒツヨウ</t>
    </rPh>
    <rPh sb="154" eb="156">
      <t>カンロ</t>
    </rPh>
    <rPh sb="157" eb="159">
      <t>ゾウカ</t>
    </rPh>
    <rPh sb="165" eb="168">
      <t>ケイカクテキ</t>
    </rPh>
    <rPh sb="169" eb="171">
      <t>カンロ</t>
    </rPh>
    <rPh sb="171" eb="173">
      <t>コウシン</t>
    </rPh>
    <rPh sb="174" eb="175">
      <t>スス</t>
    </rPh>
    <rPh sb="177" eb="179">
      <t>ヒツヨウ</t>
    </rPh>
    <phoneticPr fontId="4"/>
  </si>
  <si>
    <t>現在、経営の健全性・効率性については確保されており、引き続き健全経営の維持に努める。
老朽化の状況については今後、管路更新の増加が想定されるため経営戦略を策定し計画的かつ効率的な事業運営に取り組む必要がある。</t>
    <rPh sb="0" eb="2">
      <t>ゲンザイ</t>
    </rPh>
    <rPh sb="3" eb="5">
      <t>ケイエイ</t>
    </rPh>
    <rPh sb="6" eb="9">
      <t>ケンゼンセイ</t>
    </rPh>
    <rPh sb="10" eb="13">
      <t>コウリツセイ</t>
    </rPh>
    <rPh sb="18" eb="20">
      <t>カクホ</t>
    </rPh>
    <rPh sb="26" eb="27">
      <t>ヒ</t>
    </rPh>
    <rPh sb="28" eb="29">
      <t>ツヅ</t>
    </rPh>
    <rPh sb="30" eb="32">
      <t>ケンゼン</t>
    </rPh>
    <rPh sb="32" eb="34">
      <t>ケイエイ</t>
    </rPh>
    <rPh sb="35" eb="37">
      <t>イジ</t>
    </rPh>
    <rPh sb="38" eb="39">
      <t>ツト</t>
    </rPh>
    <rPh sb="43" eb="46">
      <t>ロウキュウカ</t>
    </rPh>
    <rPh sb="47" eb="49">
      <t>ジョウキョウ</t>
    </rPh>
    <rPh sb="54" eb="56">
      <t>コンゴ</t>
    </rPh>
    <rPh sb="57" eb="59">
      <t>カンロ</t>
    </rPh>
    <rPh sb="59" eb="61">
      <t>コウシン</t>
    </rPh>
    <rPh sb="62" eb="64">
      <t>ゾウカ</t>
    </rPh>
    <rPh sb="65" eb="67">
      <t>ソウテイ</t>
    </rPh>
    <rPh sb="72" eb="74">
      <t>ケイエイ</t>
    </rPh>
    <rPh sb="74" eb="76">
      <t>センリャク</t>
    </rPh>
    <rPh sb="77" eb="79">
      <t>サクテイ</t>
    </rPh>
    <rPh sb="80" eb="83">
      <t>ケイカクテキ</t>
    </rPh>
    <rPh sb="85" eb="88">
      <t>コウリツテキ</t>
    </rPh>
    <rPh sb="89" eb="91">
      <t>ジギョウ</t>
    </rPh>
    <rPh sb="91" eb="93">
      <t>ウンエイ</t>
    </rPh>
    <rPh sb="94" eb="95">
      <t>ト</t>
    </rPh>
    <rPh sb="96" eb="97">
      <t>ク</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</si>
</sst>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0.11</c:v>
                </c:pt>
                <c:pt idx="2">
                  <c:v>0.05</c:v>
                </c:pt>
                <c:pt idx="3" formatCode="#,##0.00;&quot;△&quot;#,##0.00">
                  <c:v>0</c:v>
                </c:pt>
                <c:pt idx="4">
                  <c:v>2.95</c:v>
                </c:pt>
              </c:numCache>
            </c:numRef>
          </c:val>
          <c:extLst xmlns:c16r2="http://schemas.microsoft.com/office/drawing/2015/06/chart">
            <c:ext xmlns:c16="http://schemas.microsoft.com/office/drawing/2014/chart" uri="{C3380CC4-5D6E-409C-BE32-E72D297353CC}">
              <c16:uniqueId val="{00000000-CC54-40F0-B85E-BEBC03FD118E}"/>
            </c:ext>
          </c:extLst>
        </c:ser>
        <c:dLbls>
          <c:showLegendKey val="0"/>
          <c:showVal val="0"/>
          <c:showCatName val="0"/>
          <c:showSerName val="0"/>
          <c:showPercent val="0"/>
          <c:showBubbleSize val="0"/>
        </c:dLbls>
        <c:gapWidth val="150"/>
        <c:axId val="202166152"/>
        <c:axId val="19973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CC54-40F0-B85E-BEBC03FD118E}"/>
            </c:ext>
          </c:extLst>
        </c:ser>
        <c:dLbls>
          <c:showLegendKey val="0"/>
          <c:showVal val="0"/>
          <c:showCatName val="0"/>
          <c:showSerName val="0"/>
          <c:showPercent val="0"/>
          <c:showBubbleSize val="0"/>
        </c:dLbls>
        <c:marker val="1"/>
        <c:smooth val="0"/>
        <c:axId val="202166152"/>
        <c:axId val="199739264"/>
      </c:lineChart>
      <c:dateAx>
        <c:axId val="202166152"/>
        <c:scaling>
          <c:orientation val="minMax"/>
        </c:scaling>
        <c:delete val="1"/>
        <c:axPos val="b"/>
        <c:numFmt formatCode="ge" sourceLinked="1"/>
        <c:majorTickMark val="none"/>
        <c:minorTickMark val="none"/>
        <c:tickLblPos val="none"/>
        <c:crossAx val="199739264"/>
        <c:crosses val="autoZero"/>
        <c:auto val="1"/>
        <c:lblOffset val="100"/>
        <c:baseTimeUnit val="years"/>
      </c:dateAx>
      <c:valAx>
        <c:axId val="1997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6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62.69</c:v>
                </c:pt>
                <c:pt idx="1">
                  <c:v>67.849999999999994</c:v>
                </c:pt>
                <c:pt idx="2">
                  <c:v>68.53</c:v>
                </c:pt>
                <c:pt idx="3">
                  <c:v>68.86</c:v>
                </c:pt>
                <c:pt idx="4">
                  <c:v>69.430000000000007</c:v>
                </c:pt>
              </c:numCache>
            </c:numRef>
          </c:val>
          <c:extLst xmlns:c16r2="http://schemas.microsoft.com/office/drawing/2015/06/chart">
            <c:ext xmlns:c16="http://schemas.microsoft.com/office/drawing/2014/chart" uri="{C3380CC4-5D6E-409C-BE32-E72D297353CC}">
              <c16:uniqueId val="{00000000-1C0D-4024-859E-58DFDD07C7E8}"/>
            </c:ext>
          </c:extLst>
        </c:ser>
        <c:dLbls>
          <c:showLegendKey val="0"/>
          <c:showVal val="0"/>
          <c:showCatName val="0"/>
          <c:showSerName val="0"/>
          <c:showPercent val="0"/>
          <c:showBubbleSize val="0"/>
        </c:dLbls>
        <c:gapWidth val="150"/>
        <c:axId val="282655000"/>
        <c:axId val="28350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1C0D-4024-859E-58DFDD07C7E8}"/>
            </c:ext>
          </c:extLst>
        </c:ser>
        <c:dLbls>
          <c:showLegendKey val="0"/>
          <c:showVal val="0"/>
          <c:showCatName val="0"/>
          <c:showSerName val="0"/>
          <c:showPercent val="0"/>
          <c:showBubbleSize val="0"/>
        </c:dLbls>
        <c:marker val="1"/>
        <c:smooth val="0"/>
        <c:axId val="282655000"/>
        <c:axId val="283505024"/>
      </c:lineChart>
      <c:dateAx>
        <c:axId val="282655000"/>
        <c:scaling>
          <c:orientation val="minMax"/>
        </c:scaling>
        <c:delete val="1"/>
        <c:axPos val="b"/>
        <c:numFmt formatCode="ge" sourceLinked="1"/>
        <c:majorTickMark val="none"/>
        <c:minorTickMark val="none"/>
        <c:tickLblPos val="none"/>
        <c:crossAx val="283505024"/>
        <c:crosses val="autoZero"/>
        <c:auto val="1"/>
        <c:lblOffset val="100"/>
        <c:baseTimeUnit val="years"/>
      </c:dateAx>
      <c:valAx>
        <c:axId val="2835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5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c:v>
                </c:pt>
                <c:pt idx="1">
                  <c:v>95.74</c:v>
                </c:pt>
                <c:pt idx="2">
                  <c:v>95.66</c:v>
                </c:pt>
                <c:pt idx="3">
                  <c:v>95.09</c:v>
                </c:pt>
                <c:pt idx="4">
                  <c:v>94.64</c:v>
                </c:pt>
              </c:numCache>
            </c:numRef>
          </c:val>
          <c:extLst xmlns:c16r2="http://schemas.microsoft.com/office/drawing/2015/06/chart">
            <c:ext xmlns:c16="http://schemas.microsoft.com/office/drawing/2014/chart" uri="{C3380CC4-5D6E-409C-BE32-E72D297353CC}">
              <c16:uniqueId val="{00000000-1E2D-474E-B250-796A0A5149F7}"/>
            </c:ext>
          </c:extLst>
        </c:ser>
        <c:dLbls>
          <c:showLegendKey val="0"/>
          <c:showVal val="0"/>
          <c:showCatName val="0"/>
          <c:showSerName val="0"/>
          <c:showPercent val="0"/>
          <c:showBubbleSize val="0"/>
        </c:dLbls>
        <c:gapWidth val="150"/>
        <c:axId val="283506200"/>
        <c:axId val="2835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1E2D-474E-B250-796A0A5149F7}"/>
            </c:ext>
          </c:extLst>
        </c:ser>
        <c:dLbls>
          <c:showLegendKey val="0"/>
          <c:showVal val="0"/>
          <c:showCatName val="0"/>
          <c:showSerName val="0"/>
          <c:showPercent val="0"/>
          <c:showBubbleSize val="0"/>
        </c:dLbls>
        <c:marker val="1"/>
        <c:smooth val="0"/>
        <c:axId val="283506200"/>
        <c:axId val="283506592"/>
      </c:lineChart>
      <c:dateAx>
        <c:axId val="283506200"/>
        <c:scaling>
          <c:orientation val="minMax"/>
        </c:scaling>
        <c:delete val="1"/>
        <c:axPos val="b"/>
        <c:numFmt formatCode="ge" sourceLinked="1"/>
        <c:majorTickMark val="none"/>
        <c:minorTickMark val="none"/>
        <c:tickLblPos val="none"/>
        <c:crossAx val="283506592"/>
        <c:crosses val="autoZero"/>
        <c:auto val="1"/>
        <c:lblOffset val="100"/>
        <c:baseTimeUnit val="years"/>
      </c:dateAx>
      <c:valAx>
        <c:axId val="2835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0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106.91</c:v>
                </c:pt>
                <c:pt idx="1">
                  <c:v>114.84</c:v>
                </c:pt>
                <c:pt idx="2">
                  <c:v>113.43</c:v>
                </c:pt>
                <c:pt idx="3">
                  <c:v>112.27</c:v>
                </c:pt>
                <c:pt idx="4">
                  <c:v>104.4</c:v>
                </c:pt>
              </c:numCache>
            </c:numRef>
          </c:val>
          <c:extLst xmlns:c16r2="http://schemas.microsoft.com/office/drawing/2015/06/chart">
            <c:ext xmlns:c16="http://schemas.microsoft.com/office/drawing/2014/chart" uri="{C3380CC4-5D6E-409C-BE32-E72D297353CC}">
              <c16:uniqueId val="{00000000-9CFC-4A20-853E-5F46A9CAA64C}"/>
            </c:ext>
          </c:extLst>
        </c:ser>
        <c:dLbls>
          <c:showLegendKey val="0"/>
          <c:showVal val="0"/>
          <c:showCatName val="0"/>
          <c:showSerName val="0"/>
          <c:showPercent val="0"/>
          <c:showBubbleSize val="0"/>
        </c:dLbls>
        <c:gapWidth val="150"/>
        <c:axId val="199656496"/>
        <c:axId val="19962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9CFC-4A20-853E-5F46A9CAA64C}"/>
            </c:ext>
          </c:extLst>
        </c:ser>
        <c:dLbls>
          <c:showLegendKey val="0"/>
          <c:showVal val="0"/>
          <c:showCatName val="0"/>
          <c:showSerName val="0"/>
          <c:showPercent val="0"/>
          <c:showBubbleSize val="0"/>
        </c:dLbls>
        <c:marker val="1"/>
        <c:smooth val="0"/>
        <c:axId val="199656496"/>
        <c:axId val="199626552"/>
      </c:lineChart>
      <c:dateAx>
        <c:axId val="199656496"/>
        <c:scaling>
          <c:orientation val="minMax"/>
        </c:scaling>
        <c:delete val="1"/>
        <c:axPos val="b"/>
        <c:numFmt formatCode="ge" sourceLinked="1"/>
        <c:majorTickMark val="none"/>
        <c:minorTickMark val="none"/>
        <c:tickLblPos val="none"/>
        <c:crossAx val="199626552"/>
        <c:crosses val="autoZero"/>
        <c:auto val="1"/>
        <c:lblOffset val="100"/>
        <c:baseTimeUnit val="years"/>
      </c:dateAx>
      <c:valAx>
        <c:axId val="199626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65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47.51</c:v>
                </c:pt>
                <c:pt idx="1">
                  <c:v>48.88</c:v>
                </c:pt>
                <c:pt idx="2">
                  <c:v>50.38</c:v>
                </c:pt>
                <c:pt idx="3">
                  <c:v>52.31</c:v>
                </c:pt>
                <c:pt idx="4">
                  <c:v>52.65</c:v>
                </c:pt>
              </c:numCache>
            </c:numRef>
          </c:val>
          <c:extLst xmlns:c16r2="http://schemas.microsoft.com/office/drawing/2015/06/chart">
            <c:ext xmlns:c16="http://schemas.microsoft.com/office/drawing/2014/chart" uri="{C3380CC4-5D6E-409C-BE32-E72D297353CC}">
              <c16:uniqueId val="{00000000-9295-4C4D-AA65-4A824BB1CD8E}"/>
            </c:ext>
          </c:extLst>
        </c:ser>
        <c:dLbls>
          <c:showLegendKey val="0"/>
          <c:showVal val="0"/>
          <c:showCatName val="0"/>
          <c:showSerName val="0"/>
          <c:showPercent val="0"/>
          <c:showBubbleSize val="0"/>
        </c:dLbls>
        <c:gapWidth val="150"/>
        <c:axId val="282266088"/>
        <c:axId val="19993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9295-4C4D-AA65-4A824BB1CD8E}"/>
            </c:ext>
          </c:extLst>
        </c:ser>
        <c:dLbls>
          <c:showLegendKey val="0"/>
          <c:showVal val="0"/>
          <c:showCatName val="0"/>
          <c:showSerName val="0"/>
          <c:showPercent val="0"/>
          <c:showBubbleSize val="0"/>
        </c:dLbls>
        <c:marker val="1"/>
        <c:smooth val="0"/>
        <c:axId val="282266088"/>
        <c:axId val="199935992"/>
      </c:lineChart>
      <c:dateAx>
        <c:axId val="282266088"/>
        <c:scaling>
          <c:orientation val="minMax"/>
        </c:scaling>
        <c:delete val="1"/>
        <c:axPos val="b"/>
        <c:numFmt formatCode="ge" sourceLinked="1"/>
        <c:majorTickMark val="none"/>
        <c:minorTickMark val="none"/>
        <c:tickLblPos val="none"/>
        <c:crossAx val="199935992"/>
        <c:crosses val="autoZero"/>
        <c:auto val="1"/>
        <c:lblOffset val="100"/>
        <c:baseTimeUnit val="years"/>
      </c:dateAx>
      <c:valAx>
        <c:axId val="19993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26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0.28999999999999998</c:v>
                </c:pt>
                <c:pt idx="1">
                  <c:v>0.28000000000000003</c:v>
                </c:pt>
                <c:pt idx="2">
                  <c:v>0.28000000000000003</c:v>
                </c:pt>
                <c:pt idx="3">
                  <c:v>0.28000000000000003</c:v>
                </c:pt>
                <c:pt idx="4">
                  <c:v>1.01</c:v>
                </c:pt>
              </c:numCache>
            </c:numRef>
          </c:val>
          <c:extLst xmlns:c16r2="http://schemas.microsoft.com/office/drawing/2015/06/chart">
            <c:ext xmlns:c16="http://schemas.microsoft.com/office/drawing/2014/chart" uri="{C3380CC4-5D6E-409C-BE32-E72D297353CC}">
              <c16:uniqueId val="{00000000-3353-4A01-8441-5A0021BB60CA}"/>
            </c:ext>
          </c:extLst>
        </c:ser>
        <c:dLbls>
          <c:showLegendKey val="0"/>
          <c:showVal val="0"/>
          <c:showCatName val="0"/>
          <c:showSerName val="0"/>
          <c:showPercent val="0"/>
          <c:showBubbleSize val="0"/>
        </c:dLbls>
        <c:gapWidth val="150"/>
        <c:axId val="106161344"/>
        <c:axId val="10616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3353-4A01-8441-5A0021BB60CA}"/>
            </c:ext>
          </c:extLst>
        </c:ser>
        <c:dLbls>
          <c:showLegendKey val="0"/>
          <c:showVal val="0"/>
          <c:showCatName val="0"/>
          <c:showSerName val="0"/>
          <c:showPercent val="0"/>
          <c:showBubbleSize val="0"/>
        </c:dLbls>
        <c:marker val="1"/>
        <c:smooth val="0"/>
        <c:axId val="106161344"/>
        <c:axId val="106161736"/>
      </c:lineChart>
      <c:dateAx>
        <c:axId val="106161344"/>
        <c:scaling>
          <c:orientation val="minMax"/>
        </c:scaling>
        <c:delete val="1"/>
        <c:axPos val="b"/>
        <c:numFmt formatCode="ge" sourceLinked="1"/>
        <c:majorTickMark val="none"/>
        <c:minorTickMark val="none"/>
        <c:tickLblPos val="none"/>
        <c:crossAx val="106161736"/>
        <c:crosses val="autoZero"/>
        <c:auto val="1"/>
        <c:lblOffset val="100"/>
        <c:baseTimeUnit val="years"/>
      </c:dateAx>
      <c:valAx>
        <c:axId val="10616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13-4F06-8BD6-3CC27D04F8EE}"/>
            </c:ext>
          </c:extLst>
        </c:ser>
        <c:dLbls>
          <c:showLegendKey val="0"/>
          <c:showVal val="0"/>
          <c:showCatName val="0"/>
          <c:showSerName val="0"/>
          <c:showPercent val="0"/>
          <c:showBubbleSize val="0"/>
        </c:dLbls>
        <c:gapWidth val="150"/>
        <c:axId val="282653432"/>
        <c:axId val="2826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EE13-4F06-8BD6-3CC27D04F8EE}"/>
            </c:ext>
          </c:extLst>
        </c:ser>
        <c:dLbls>
          <c:showLegendKey val="0"/>
          <c:showVal val="0"/>
          <c:showCatName val="0"/>
          <c:showSerName val="0"/>
          <c:showPercent val="0"/>
          <c:showBubbleSize val="0"/>
        </c:dLbls>
        <c:marker val="1"/>
        <c:smooth val="0"/>
        <c:axId val="282653432"/>
        <c:axId val="282653824"/>
      </c:lineChart>
      <c:dateAx>
        <c:axId val="282653432"/>
        <c:scaling>
          <c:orientation val="minMax"/>
        </c:scaling>
        <c:delete val="1"/>
        <c:axPos val="b"/>
        <c:numFmt formatCode="ge" sourceLinked="1"/>
        <c:majorTickMark val="none"/>
        <c:minorTickMark val="none"/>
        <c:tickLblPos val="none"/>
        <c:crossAx val="282653824"/>
        <c:crosses val="autoZero"/>
        <c:auto val="1"/>
        <c:lblOffset val="100"/>
        <c:baseTimeUnit val="years"/>
      </c:dateAx>
      <c:valAx>
        <c:axId val="28265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65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1535.8</c:v>
                </c:pt>
                <c:pt idx="1">
                  <c:v>997.49</c:v>
                </c:pt>
                <c:pt idx="2">
                  <c:v>869.45</c:v>
                </c:pt>
                <c:pt idx="3">
                  <c:v>1453.1</c:v>
                </c:pt>
                <c:pt idx="4">
                  <c:v>911.56</c:v>
                </c:pt>
              </c:numCache>
            </c:numRef>
          </c:val>
          <c:extLst xmlns:c16r2="http://schemas.microsoft.com/office/drawing/2015/06/chart">
            <c:ext xmlns:c16="http://schemas.microsoft.com/office/drawing/2014/chart" uri="{C3380CC4-5D6E-409C-BE32-E72D297353CC}">
              <c16:uniqueId val="{00000000-63B0-4363-95CB-DC7662EF230F}"/>
            </c:ext>
          </c:extLst>
        </c:ser>
        <c:dLbls>
          <c:showLegendKey val="0"/>
          <c:showVal val="0"/>
          <c:showCatName val="0"/>
          <c:showSerName val="0"/>
          <c:showPercent val="0"/>
          <c:showBubbleSize val="0"/>
        </c:dLbls>
        <c:gapWidth val="150"/>
        <c:axId val="282655392"/>
        <c:axId val="28265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63B0-4363-95CB-DC7662EF230F}"/>
            </c:ext>
          </c:extLst>
        </c:ser>
        <c:dLbls>
          <c:showLegendKey val="0"/>
          <c:showVal val="0"/>
          <c:showCatName val="0"/>
          <c:showSerName val="0"/>
          <c:showPercent val="0"/>
          <c:showBubbleSize val="0"/>
        </c:dLbls>
        <c:marker val="1"/>
        <c:smooth val="0"/>
        <c:axId val="282655392"/>
        <c:axId val="282655784"/>
      </c:lineChart>
      <c:dateAx>
        <c:axId val="282655392"/>
        <c:scaling>
          <c:orientation val="minMax"/>
        </c:scaling>
        <c:delete val="1"/>
        <c:axPos val="b"/>
        <c:numFmt formatCode="ge" sourceLinked="1"/>
        <c:majorTickMark val="none"/>
        <c:minorTickMark val="none"/>
        <c:tickLblPos val="none"/>
        <c:crossAx val="282655784"/>
        <c:crosses val="autoZero"/>
        <c:auto val="1"/>
        <c:lblOffset val="100"/>
        <c:baseTimeUnit val="years"/>
      </c:dateAx>
      <c:valAx>
        <c:axId val="282655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6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34.17</c:v>
                </c:pt>
                <c:pt idx="1">
                  <c:v>29.28</c:v>
                </c:pt>
                <c:pt idx="2">
                  <c:v>27.62</c:v>
                </c:pt>
                <c:pt idx="3">
                  <c:v>25.96</c:v>
                </c:pt>
                <c:pt idx="4">
                  <c:v>24.05</c:v>
                </c:pt>
              </c:numCache>
            </c:numRef>
          </c:val>
          <c:extLst xmlns:c16r2="http://schemas.microsoft.com/office/drawing/2015/06/chart">
            <c:ext xmlns:c16="http://schemas.microsoft.com/office/drawing/2014/chart" uri="{C3380CC4-5D6E-409C-BE32-E72D297353CC}">
              <c16:uniqueId val="{00000000-7FC0-480A-B298-973F95ED00DF}"/>
            </c:ext>
          </c:extLst>
        </c:ser>
        <c:dLbls>
          <c:showLegendKey val="0"/>
          <c:showVal val="0"/>
          <c:showCatName val="0"/>
          <c:showSerName val="0"/>
          <c:showPercent val="0"/>
          <c:showBubbleSize val="0"/>
        </c:dLbls>
        <c:gapWidth val="150"/>
        <c:axId val="282656960"/>
        <c:axId val="28276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7FC0-480A-B298-973F95ED00DF}"/>
            </c:ext>
          </c:extLst>
        </c:ser>
        <c:dLbls>
          <c:showLegendKey val="0"/>
          <c:showVal val="0"/>
          <c:showCatName val="0"/>
          <c:showSerName val="0"/>
          <c:showPercent val="0"/>
          <c:showBubbleSize val="0"/>
        </c:dLbls>
        <c:marker val="1"/>
        <c:smooth val="0"/>
        <c:axId val="282656960"/>
        <c:axId val="282767288"/>
      </c:lineChart>
      <c:dateAx>
        <c:axId val="282656960"/>
        <c:scaling>
          <c:orientation val="minMax"/>
        </c:scaling>
        <c:delete val="1"/>
        <c:axPos val="b"/>
        <c:numFmt formatCode="ge" sourceLinked="1"/>
        <c:majorTickMark val="none"/>
        <c:minorTickMark val="none"/>
        <c:tickLblPos val="none"/>
        <c:crossAx val="282767288"/>
        <c:crosses val="autoZero"/>
        <c:auto val="1"/>
        <c:lblOffset val="100"/>
        <c:baseTimeUnit val="years"/>
      </c:dateAx>
      <c:valAx>
        <c:axId val="282767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6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102.69</c:v>
                </c:pt>
                <c:pt idx="1">
                  <c:v>111.54</c:v>
                </c:pt>
                <c:pt idx="2">
                  <c:v>110.61</c:v>
                </c:pt>
                <c:pt idx="3">
                  <c:v>109.33</c:v>
                </c:pt>
                <c:pt idx="4">
                  <c:v>101.08</c:v>
                </c:pt>
              </c:numCache>
            </c:numRef>
          </c:val>
          <c:extLst xmlns:c16r2="http://schemas.microsoft.com/office/drawing/2015/06/chart">
            <c:ext xmlns:c16="http://schemas.microsoft.com/office/drawing/2014/chart" uri="{C3380CC4-5D6E-409C-BE32-E72D297353CC}">
              <c16:uniqueId val="{00000000-4FD6-4500-8B4C-7201DC0C0433}"/>
            </c:ext>
          </c:extLst>
        </c:ser>
        <c:dLbls>
          <c:showLegendKey val="0"/>
          <c:showVal val="0"/>
          <c:showCatName val="0"/>
          <c:showSerName val="0"/>
          <c:showPercent val="0"/>
          <c:showBubbleSize val="0"/>
        </c:dLbls>
        <c:gapWidth val="150"/>
        <c:axId val="282768464"/>
        <c:axId val="28276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4FD6-4500-8B4C-7201DC0C0433}"/>
            </c:ext>
          </c:extLst>
        </c:ser>
        <c:dLbls>
          <c:showLegendKey val="0"/>
          <c:showVal val="0"/>
          <c:showCatName val="0"/>
          <c:showSerName val="0"/>
          <c:showPercent val="0"/>
          <c:showBubbleSize val="0"/>
        </c:dLbls>
        <c:marker val="1"/>
        <c:smooth val="0"/>
        <c:axId val="282768464"/>
        <c:axId val="282768856"/>
      </c:lineChart>
      <c:dateAx>
        <c:axId val="282768464"/>
        <c:scaling>
          <c:orientation val="minMax"/>
        </c:scaling>
        <c:delete val="1"/>
        <c:axPos val="b"/>
        <c:numFmt formatCode="ge" sourceLinked="1"/>
        <c:majorTickMark val="none"/>
        <c:minorTickMark val="none"/>
        <c:tickLblPos val="none"/>
        <c:crossAx val="282768856"/>
        <c:crosses val="autoZero"/>
        <c:auto val="1"/>
        <c:lblOffset val="100"/>
        <c:baseTimeUnit val="years"/>
      </c:dateAx>
      <c:valAx>
        <c:axId val="28276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76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189.27</c:v>
                </c:pt>
                <c:pt idx="1">
                  <c:v>176.02</c:v>
                </c:pt>
                <c:pt idx="2">
                  <c:v>176.01</c:v>
                </c:pt>
                <c:pt idx="3">
                  <c:v>177.42</c:v>
                </c:pt>
                <c:pt idx="4">
                  <c:v>191.54</c:v>
                </c:pt>
              </c:numCache>
            </c:numRef>
          </c:val>
          <c:extLst xmlns:c16r2="http://schemas.microsoft.com/office/drawing/2015/06/chart">
            <c:ext xmlns:c16="http://schemas.microsoft.com/office/drawing/2014/chart" uri="{C3380CC4-5D6E-409C-BE32-E72D297353CC}">
              <c16:uniqueId val="{00000000-8CF7-4550-A026-D68E5138EC88}"/>
            </c:ext>
          </c:extLst>
        </c:ser>
        <c:dLbls>
          <c:showLegendKey val="0"/>
          <c:showVal val="0"/>
          <c:showCatName val="0"/>
          <c:showSerName val="0"/>
          <c:showPercent val="0"/>
          <c:showBubbleSize val="0"/>
        </c:dLbls>
        <c:gapWidth val="150"/>
        <c:axId val="282770032"/>
        <c:axId val="28277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8CF7-4550-A026-D68E5138EC88}"/>
            </c:ext>
          </c:extLst>
        </c:ser>
        <c:dLbls>
          <c:showLegendKey val="0"/>
          <c:showVal val="0"/>
          <c:showCatName val="0"/>
          <c:showSerName val="0"/>
          <c:showPercent val="0"/>
          <c:showBubbleSize val="0"/>
        </c:dLbls>
        <c:marker val="1"/>
        <c:smooth val="0"/>
        <c:axId val="282770032"/>
        <c:axId val="282770424"/>
      </c:lineChart>
      <c:dateAx>
        <c:axId val="282770032"/>
        <c:scaling>
          <c:orientation val="minMax"/>
        </c:scaling>
        <c:delete val="1"/>
        <c:axPos val="b"/>
        <c:numFmt formatCode="ge" sourceLinked="1"/>
        <c:majorTickMark val="none"/>
        <c:minorTickMark val="none"/>
        <c:tickLblPos val="none"/>
        <c:crossAx val="282770424"/>
        <c:crosses val="autoZero"/>
        <c:auto val="1"/>
        <c:lblOffset val="100"/>
        <c:baseTimeUnit val="years"/>
      </c:dateAx>
      <c:valAx>
        <c:axId val="28277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77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2" zoomScale="91" zoomScaleNormal="91"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北中城村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17345</v>
      </c>
      <c r="AM8" s="60"/>
      <c r="AN8" s="60"/>
      <c r="AO8" s="60"/>
      <c r="AP8" s="60"/>
      <c r="AQ8" s="60"/>
      <c r="AR8" s="60"/>
      <c r="AS8" s="60"/>
      <c r="AT8" s="51">
        <f>データ!$S$6</f>
        <v>11.54</v>
      </c>
      <c r="AU8" s="52"/>
      <c r="AV8" s="52"/>
      <c r="AW8" s="52"/>
      <c r="AX8" s="52"/>
      <c r="AY8" s="52"/>
      <c r="AZ8" s="52"/>
      <c r="BA8" s="52"/>
      <c r="BB8" s="53">
        <f>データ!$T$6</f>
        <v>1503.03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93.37</v>
      </c>
      <c r="J10" s="52"/>
      <c r="K10" s="52"/>
      <c r="L10" s="52"/>
      <c r="M10" s="52"/>
      <c r="N10" s="52"/>
      <c r="O10" s="63"/>
      <c r="P10" s="53">
        <f>データ!$P$6</f>
        <v>100</v>
      </c>
      <c r="Q10" s="53"/>
      <c r="R10" s="53"/>
      <c r="S10" s="53"/>
      <c r="T10" s="53"/>
      <c r="U10" s="53"/>
      <c r="V10" s="53"/>
      <c r="W10" s="60">
        <f>データ!$Q$6</f>
        <v>3142</v>
      </c>
      <c r="X10" s="60"/>
      <c r="Y10" s="60"/>
      <c r="Z10" s="60"/>
      <c r="AA10" s="60"/>
      <c r="AB10" s="60"/>
      <c r="AC10" s="60"/>
      <c r="AD10" s="2"/>
      <c r="AE10" s="2"/>
      <c r="AF10" s="2"/>
      <c r="AG10" s="2"/>
      <c r="AH10" s="4"/>
      <c r="AI10" s="4"/>
      <c r="AJ10" s="4"/>
      <c r="AK10" s="4"/>
      <c r="AL10" s="60">
        <f>データ!$U$6</f>
        <v>17360</v>
      </c>
      <c r="AM10" s="60"/>
      <c r="AN10" s="60"/>
      <c r="AO10" s="60"/>
      <c r="AP10" s="60"/>
      <c r="AQ10" s="60"/>
      <c r="AR10" s="60"/>
      <c r="AS10" s="60"/>
      <c r="AT10" s="51">
        <f>データ!$V$6</f>
        <v>11.54</v>
      </c>
      <c r="AU10" s="52"/>
      <c r="AV10" s="52"/>
      <c r="AW10" s="52"/>
      <c r="AX10" s="52"/>
      <c r="AY10" s="52"/>
      <c r="AZ10" s="52"/>
      <c r="BA10" s="52"/>
      <c r="BB10" s="53">
        <f>データ!$W$6</f>
        <v>1504.33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NExa7VamPsMlI5+4TgAEKOpNQXCwud6/iiopc7NVRaRuQHlsMDUdJlSA6Ea43zN8/WHejqOGVuOTJWzYD9JHQ==" saltValue="nLmuE99RXy+TkoxlmQ8+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473278</v>
      </c>
      <c r="D6" s="34">
        <f t="shared" si="3"/>
        <v>46</v>
      </c>
      <c r="E6" s="34">
        <f t="shared" si="3"/>
        <v>1</v>
      </c>
      <c r="F6" s="34">
        <f t="shared" si="3"/>
        <v>0</v>
      </c>
      <c r="G6" s="34">
        <f t="shared" si="3"/>
        <v>1</v>
      </c>
      <c r="H6" s="34" t="str">
        <f t="shared" si="3"/>
        <v>沖縄県　北中城村</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93.37</v>
      </c>
      <c r="P6" s="35">
        <f t="shared" si="3"/>
        <v>100</v>
      </c>
      <c r="Q6" s="35">
        <f t="shared" si="3"/>
        <v>3142</v>
      </c>
      <c r="R6" s="35">
        <f t="shared" si="3"/>
        <v>17345</v>
      </c>
      <c r="S6" s="35">
        <f t="shared" si="3"/>
        <v>11.54</v>
      </c>
      <c r="T6" s="35">
        <f t="shared" si="3"/>
        <v>1503.03</v>
      </c>
      <c r="U6" s="35">
        <f t="shared" si="3"/>
        <v>17360</v>
      </c>
      <c r="V6" s="35">
        <f t="shared" si="3"/>
        <v>11.54</v>
      </c>
      <c r="W6" s="35">
        <f t="shared" si="3"/>
        <v>1504.33</v>
      </c>
      <c r="X6" s="36">
        <f>IF(X7="",NA(),X7)</f>
        <v>106.91</v>
      </c>
      <c r="Y6" s="36">
        <f t="shared" ref="Y6:AG6" si="4">IF(Y7="",NA(),Y7)</f>
        <v>114.84</v>
      </c>
      <c r="Z6" s="36">
        <f t="shared" si="4"/>
        <v>113.43</v>
      </c>
      <c r="AA6" s="36">
        <f t="shared" si="4"/>
        <v>112.27</v>
      </c>
      <c r="AB6" s="36">
        <f t="shared" si="4"/>
        <v>104.4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1535.8</v>
      </c>
      <c r="AU6" s="36">
        <f t="shared" ref="AU6:BC6" si="6">IF(AU7="",NA(),AU7)</f>
        <v>997.49</v>
      </c>
      <c r="AV6" s="36">
        <f t="shared" si="6"/>
        <v>869.45</v>
      </c>
      <c r="AW6" s="36">
        <f t="shared" si="6"/>
        <v>1453.1</v>
      </c>
      <c r="AX6" s="36">
        <f t="shared" si="6"/>
        <v>911.56</v>
      </c>
      <c r="AY6" s="36">
        <f t="shared" si="6"/>
        <v>381.53</v>
      </c>
      <c r="AZ6" s="36">
        <f t="shared" si="6"/>
        <v>391.54</v>
      </c>
      <c r="BA6" s="36">
        <f t="shared" si="6"/>
        <v>384.34</v>
      </c>
      <c r="BB6" s="36">
        <f t="shared" si="6"/>
        <v>359.47</v>
      </c>
      <c r="BC6" s="36">
        <f t="shared" si="6"/>
        <v>369.69</v>
      </c>
      <c r="BD6" s="35" t="str">
        <f>IF(BD7="","",IF(BD7="-","【-】","【"&amp;SUBSTITUTE(TEXT(BD7,"#,##0.00"),"-","△")&amp;"】"))</f>
        <v>【261.93】</v>
      </c>
      <c r="BE6" s="36">
        <f>IF(BE7="",NA(),BE7)</f>
        <v>34.17</v>
      </c>
      <c r="BF6" s="36">
        <f t="shared" ref="BF6:BN6" si="7">IF(BF7="",NA(),BF7)</f>
        <v>29.28</v>
      </c>
      <c r="BG6" s="36">
        <f t="shared" si="7"/>
        <v>27.62</v>
      </c>
      <c r="BH6" s="36">
        <f t="shared" si="7"/>
        <v>25.96</v>
      </c>
      <c r="BI6" s="36">
        <f t="shared" si="7"/>
        <v>24.05</v>
      </c>
      <c r="BJ6" s="36">
        <f t="shared" si="7"/>
        <v>393.27</v>
      </c>
      <c r="BK6" s="36">
        <f t="shared" si="7"/>
        <v>386.97</v>
      </c>
      <c r="BL6" s="36">
        <f t="shared" si="7"/>
        <v>380.58</v>
      </c>
      <c r="BM6" s="36">
        <f t="shared" si="7"/>
        <v>401.79</v>
      </c>
      <c r="BN6" s="36">
        <f t="shared" si="7"/>
        <v>402.99</v>
      </c>
      <c r="BO6" s="35" t="str">
        <f>IF(BO7="","",IF(BO7="-","【-】","【"&amp;SUBSTITUTE(TEXT(BO7,"#,##0.00"),"-","△")&amp;"】"))</f>
        <v>【270.46】</v>
      </c>
      <c r="BP6" s="36">
        <f>IF(BP7="",NA(),BP7)</f>
        <v>102.69</v>
      </c>
      <c r="BQ6" s="36">
        <f t="shared" ref="BQ6:BY6" si="8">IF(BQ7="",NA(),BQ7)</f>
        <v>111.54</v>
      </c>
      <c r="BR6" s="36">
        <f t="shared" si="8"/>
        <v>110.61</v>
      </c>
      <c r="BS6" s="36">
        <f t="shared" si="8"/>
        <v>109.33</v>
      </c>
      <c r="BT6" s="36">
        <f t="shared" si="8"/>
        <v>101.08</v>
      </c>
      <c r="BU6" s="36">
        <f t="shared" si="8"/>
        <v>100.47</v>
      </c>
      <c r="BV6" s="36">
        <f t="shared" si="8"/>
        <v>101.72</v>
      </c>
      <c r="BW6" s="36">
        <f t="shared" si="8"/>
        <v>102.38</v>
      </c>
      <c r="BX6" s="36">
        <f t="shared" si="8"/>
        <v>100.12</v>
      </c>
      <c r="BY6" s="36">
        <f t="shared" si="8"/>
        <v>98.66</v>
      </c>
      <c r="BZ6" s="35" t="str">
        <f>IF(BZ7="","",IF(BZ7="-","【-】","【"&amp;SUBSTITUTE(TEXT(BZ7,"#,##0.00"),"-","△")&amp;"】"))</f>
        <v>【103.91】</v>
      </c>
      <c r="CA6" s="36">
        <f>IF(CA7="",NA(),CA7)</f>
        <v>189.27</v>
      </c>
      <c r="CB6" s="36">
        <f t="shared" ref="CB6:CJ6" si="9">IF(CB7="",NA(),CB7)</f>
        <v>176.02</v>
      </c>
      <c r="CC6" s="36">
        <f t="shared" si="9"/>
        <v>176.01</v>
      </c>
      <c r="CD6" s="36">
        <f t="shared" si="9"/>
        <v>177.42</v>
      </c>
      <c r="CE6" s="36">
        <f t="shared" si="9"/>
        <v>191.54</v>
      </c>
      <c r="CF6" s="36">
        <f t="shared" si="9"/>
        <v>169.82</v>
      </c>
      <c r="CG6" s="36">
        <f t="shared" si="9"/>
        <v>168.2</v>
      </c>
      <c r="CH6" s="36">
        <f t="shared" si="9"/>
        <v>168.67</v>
      </c>
      <c r="CI6" s="36">
        <f t="shared" si="9"/>
        <v>174.97</v>
      </c>
      <c r="CJ6" s="36">
        <f t="shared" si="9"/>
        <v>178.59</v>
      </c>
      <c r="CK6" s="35" t="str">
        <f>IF(CK7="","",IF(CK7="-","【-】","【"&amp;SUBSTITUTE(TEXT(CK7,"#,##0.00"),"-","△")&amp;"】"))</f>
        <v>【167.11】</v>
      </c>
      <c r="CL6" s="36">
        <f>IF(CL7="",NA(),CL7)</f>
        <v>62.69</v>
      </c>
      <c r="CM6" s="36">
        <f t="shared" ref="CM6:CU6" si="10">IF(CM7="",NA(),CM7)</f>
        <v>67.849999999999994</v>
      </c>
      <c r="CN6" s="36">
        <f t="shared" si="10"/>
        <v>68.53</v>
      </c>
      <c r="CO6" s="36">
        <f t="shared" si="10"/>
        <v>68.86</v>
      </c>
      <c r="CP6" s="36">
        <f t="shared" si="10"/>
        <v>69.430000000000007</v>
      </c>
      <c r="CQ6" s="36">
        <f t="shared" si="10"/>
        <v>55.13</v>
      </c>
      <c r="CR6" s="36">
        <f t="shared" si="10"/>
        <v>54.77</v>
      </c>
      <c r="CS6" s="36">
        <f t="shared" si="10"/>
        <v>54.92</v>
      </c>
      <c r="CT6" s="36">
        <f t="shared" si="10"/>
        <v>55.63</v>
      </c>
      <c r="CU6" s="36">
        <f t="shared" si="10"/>
        <v>55.03</v>
      </c>
      <c r="CV6" s="35" t="str">
        <f>IF(CV7="","",IF(CV7="-","【-】","【"&amp;SUBSTITUTE(TEXT(CV7,"#,##0.00"),"-","△")&amp;"】"))</f>
        <v>【60.27】</v>
      </c>
      <c r="CW6" s="36">
        <f>IF(CW7="",NA(),CW7)</f>
        <v>95</v>
      </c>
      <c r="CX6" s="36">
        <f t="shared" ref="CX6:DF6" si="11">IF(CX7="",NA(),CX7)</f>
        <v>95.74</v>
      </c>
      <c r="CY6" s="36">
        <f t="shared" si="11"/>
        <v>95.66</v>
      </c>
      <c r="CZ6" s="36">
        <f t="shared" si="11"/>
        <v>95.09</v>
      </c>
      <c r="DA6" s="36">
        <f t="shared" si="11"/>
        <v>94.64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47.51</v>
      </c>
      <c r="DI6" s="36">
        <f t="shared" ref="DI6:DQ6" si="12">IF(DI7="",NA(),DI7)</f>
        <v>48.88</v>
      </c>
      <c r="DJ6" s="36">
        <f t="shared" si="12"/>
        <v>50.38</v>
      </c>
      <c r="DK6" s="36">
        <f t="shared" si="12"/>
        <v>52.31</v>
      </c>
      <c r="DL6" s="36">
        <f t="shared" si="12"/>
        <v>52.65</v>
      </c>
      <c r="DM6" s="36">
        <f t="shared" si="12"/>
        <v>46.66</v>
      </c>
      <c r="DN6" s="36">
        <f t="shared" si="12"/>
        <v>47.46</v>
      </c>
      <c r="DO6" s="36">
        <f t="shared" si="12"/>
        <v>48.49</v>
      </c>
      <c r="DP6" s="36">
        <f t="shared" si="12"/>
        <v>48.05</v>
      </c>
      <c r="DQ6" s="36">
        <f t="shared" si="12"/>
        <v>48.87</v>
      </c>
      <c r="DR6" s="35" t="str">
        <f>IF(DR7="","",IF(DR7="-","【-】","【"&amp;SUBSTITUTE(TEXT(DR7,"#,##0.00"),"-","△")&amp;"】"))</f>
        <v>【48.85】</v>
      </c>
      <c r="DS6" s="36">
        <f>IF(DS7="",NA(),DS7)</f>
        <v>0.28999999999999998</v>
      </c>
      <c r="DT6" s="36">
        <f t="shared" ref="DT6:EB6" si="13">IF(DT7="",NA(),DT7)</f>
        <v>0.28000000000000003</v>
      </c>
      <c r="DU6" s="36">
        <f t="shared" si="13"/>
        <v>0.28000000000000003</v>
      </c>
      <c r="DV6" s="36">
        <f t="shared" si="13"/>
        <v>0.28000000000000003</v>
      </c>
      <c r="DW6" s="36">
        <f t="shared" si="13"/>
        <v>1.01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0.56000000000000005</v>
      </c>
      <c r="EE6" s="36">
        <f t="shared" ref="EE6:EM6" si="14">IF(EE7="",NA(),EE7)</f>
        <v>0.11</v>
      </c>
      <c r="EF6" s="36">
        <f t="shared" si="14"/>
        <v>0.05</v>
      </c>
      <c r="EG6" s="35">
        <f t="shared" si="14"/>
        <v>0</v>
      </c>
      <c r="EH6" s="36">
        <f t="shared" si="14"/>
        <v>2.95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473278</v>
      </c>
      <c r="D7" s="38">
        <v>46</v>
      </c>
      <c r="E7" s="38">
        <v>1</v>
      </c>
      <c r="F7" s="38">
        <v>0</v>
      </c>
      <c r="G7" s="38">
        <v>1</v>
      </c>
      <c r="H7" s="38" t="s">
        <v>93</v>
      </c>
      <c r="I7" s="38" t="s">
        <v>94</v>
      </c>
      <c r="J7" s="38" t="s">
        <v>95</v>
      </c>
      <c r="K7" s="38" t="s">
        <v>96</v>
      </c>
      <c r="L7" s="38" t="s">
        <v>97</v>
      </c>
      <c r="M7" s="38" t="s">
        <v>98</v>
      </c>
      <c r="N7" s="39" t="s">
        <v>99</v>
      </c>
      <c r="O7" s="39">
        <v>93.37</v>
      </c>
      <c r="P7" s="39">
        <v>100</v>
      </c>
      <c r="Q7" s="39">
        <v>3142</v>
      </c>
      <c r="R7" s="39">
        <v>17345</v>
      </c>
      <c r="S7" s="39">
        <v>11.54</v>
      </c>
      <c r="T7" s="39">
        <v>1503.03</v>
      </c>
      <c r="U7" s="39">
        <v>17360</v>
      </c>
      <c r="V7" s="39">
        <v>11.54</v>
      </c>
      <c r="W7" s="39">
        <v>1504.33</v>
      </c>
      <c r="X7" s="39">
        <v>106.91</v>
      </c>
      <c r="Y7" s="39">
        <v>114.84</v>
      </c>
      <c r="Z7" s="39">
        <v>113.43</v>
      </c>
      <c r="AA7" s="39">
        <v>112.27</v>
      </c>
      <c r="AB7" s="39">
        <v>104.4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1535.8</v>
      </c>
      <c r="AU7" s="39">
        <v>997.49</v>
      </c>
      <c r="AV7" s="39">
        <v>869.45</v>
      </c>
      <c r="AW7" s="39">
        <v>1453.1</v>
      </c>
      <c r="AX7" s="39">
        <v>911.56</v>
      </c>
      <c r="AY7" s="39">
        <v>381.53</v>
      </c>
      <c r="AZ7" s="39">
        <v>391.54</v>
      </c>
      <c r="BA7" s="39">
        <v>384.34</v>
      </c>
      <c r="BB7" s="39">
        <v>359.47</v>
      </c>
      <c r="BC7" s="39">
        <v>369.69</v>
      </c>
      <c r="BD7" s="39">
        <v>261.93</v>
      </c>
      <c r="BE7" s="39">
        <v>34.17</v>
      </c>
      <c r="BF7" s="39">
        <v>29.28</v>
      </c>
      <c r="BG7" s="39">
        <v>27.62</v>
      </c>
      <c r="BH7" s="39">
        <v>25.96</v>
      </c>
      <c r="BI7" s="39">
        <v>24.05</v>
      </c>
      <c r="BJ7" s="39">
        <v>393.27</v>
      </c>
      <c r="BK7" s="39">
        <v>386.97</v>
      </c>
      <c r="BL7" s="39">
        <v>380.58</v>
      </c>
      <c r="BM7" s="39">
        <v>401.79</v>
      </c>
      <c r="BN7" s="39">
        <v>402.99</v>
      </c>
      <c r="BO7" s="39">
        <v>270.45999999999998</v>
      </c>
      <c r="BP7" s="39">
        <v>102.69</v>
      </c>
      <c r="BQ7" s="39">
        <v>111.54</v>
      </c>
      <c r="BR7" s="39">
        <v>110.61</v>
      </c>
      <c r="BS7" s="39">
        <v>109.33</v>
      </c>
      <c r="BT7" s="39">
        <v>101.08</v>
      </c>
      <c r="BU7" s="39">
        <v>100.47</v>
      </c>
      <c r="BV7" s="39">
        <v>101.72</v>
      </c>
      <c r="BW7" s="39">
        <v>102.38</v>
      </c>
      <c r="BX7" s="39">
        <v>100.12</v>
      </c>
      <c r="BY7" s="39">
        <v>98.66</v>
      </c>
      <c r="BZ7" s="39">
        <v>103.91</v>
      </c>
      <c r="CA7" s="39">
        <v>189.27</v>
      </c>
      <c r="CB7" s="39">
        <v>176.02</v>
      </c>
      <c r="CC7" s="39">
        <v>176.01</v>
      </c>
      <c r="CD7" s="39">
        <v>177.42</v>
      </c>
      <c r="CE7" s="39">
        <v>191.54</v>
      </c>
      <c r="CF7" s="39">
        <v>169.82</v>
      </c>
      <c r="CG7" s="39">
        <v>168.2</v>
      </c>
      <c r="CH7" s="39">
        <v>168.67</v>
      </c>
      <c r="CI7" s="39">
        <v>174.97</v>
      </c>
      <c r="CJ7" s="39">
        <v>178.59</v>
      </c>
      <c r="CK7" s="39">
        <v>167.11</v>
      </c>
      <c r="CL7" s="39">
        <v>62.69</v>
      </c>
      <c r="CM7" s="39">
        <v>67.849999999999994</v>
      </c>
      <c r="CN7" s="39">
        <v>68.53</v>
      </c>
      <c r="CO7" s="39">
        <v>68.86</v>
      </c>
      <c r="CP7" s="39">
        <v>69.430000000000007</v>
      </c>
      <c r="CQ7" s="39">
        <v>55.13</v>
      </c>
      <c r="CR7" s="39">
        <v>54.77</v>
      </c>
      <c r="CS7" s="39">
        <v>54.92</v>
      </c>
      <c r="CT7" s="39">
        <v>55.63</v>
      </c>
      <c r="CU7" s="39">
        <v>55.03</v>
      </c>
      <c r="CV7" s="39">
        <v>60.27</v>
      </c>
      <c r="CW7" s="39">
        <v>95</v>
      </c>
      <c r="CX7" s="39">
        <v>95.74</v>
      </c>
      <c r="CY7" s="39">
        <v>95.66</v>
      </c>
      <c r="CZ7" s="39">
        <v>95.09</v>
      </c>
      <c r="DA7" s="39">
        <v>94.64</v>
      </c>
      <c r="DB7" s="39">
        <v>83</v>
      </c>
      <c r="DC7" s="39">
        <v>82.89</v>
      </c>
      <c r="DD7" s="39">
        <v>82.66</v>
      </c>
      <c r="DE7" s="39">
        <v>82.04</v>
      </c>
      <c r="DF7" s="39">
        <v>81.900000000000006</v>
      </c>
      <c r="DG7" s="39">
        <v>89.92</v>
      </c>
      <c r="DH7" s="39">
        <v>47.51</v>
      </c>
      <c r="DI7" s="39">
        <v>48.88</v>
      </c>
      <c r="DJ7" s="39">
        <v>50.38</v>
      </c>
      <c r="DK7" s="39">
        <v>52.31</v>
      </c>
      <c r="DL7" s="39">
        <v>52.65</v>
      </c>
      <c r="DM7" s="39">
        <v>46.66</v>
      </c>
      <c r="DN7" s="39">
        <v>47.46</v>
      </c>
      <c r="DO7" s="39">
        <v>48.49</v>
      </c>
      <c r="DP7" s="39">
        <v>48.05</v>
      </c>
      <c r="DQ7" s="39">
        <v>48.87</v>
      </c>
      <c r="DR7" s="39">
        <v>48.85</v>
      </c>
      <c r="DS7" s="39">
        <v>0.28999999999999998</v>
      </c>
      <c r="DT7" s="39">
        <v>0.28000000000000003</v>
      </c>
      <c r="DU7" s="39">
        <v>0.28000000000000003</v>
      </c>
      <c r="DV7" s="39">
        <v>0.28000000000000003</v>
      </c>
      <c r="DW7" s="39">
        <v>1.01</v>
      </c>
      <c r="DX7" s="39">
        <v>9.85</v>
      </c>
      <c r="DY7" s="39">
        <v>9.7100000000000009</v>
      </c>
      <c r="DZ7" s="39">
        <v>12.79</v>
      </c>
      <c r="EA7" s="39">
        <v>13.39</v>
      </c>
      <c r="EB7" s="39">
        <v>14.85</v>
      </c>
      <c r="EC7" s="39">
        <v>17.8</v>
      </c>
      <c r="ED7" s="39">
        <v>0.56000000000000005</v>
      </c>
      <c r="EE7" s="39">
        <v>0.11</v>
      </c>
      <c r="EF7" s="39">
        <v>0.05</v>
      </c>
      <c r="EG7" s="39">
        <v>0</v>
      </c>
      <c r="EH7" s="39">
        <v>2.95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KNG1213</cp:lastModifiedBy>
  <cp:lastPrinted>2020-01-21T23:35:03Z</cp:lastPrinted>
  <dcterms:created xsi:type="dcterms:W3CDTF">2019-12-05T04:32:55Z</dcterms:created>
  <dcterms:modified xsi:type="dcterms:W3CDTF">2020-01-22T00:08:41Z</dcterms:modified>
  <cp:category/>
</cp:coreProperties>
</file>