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0403\Desktop\"/>
    </mc:Choice>
  </mc:AlternateContent>
  <xr:revisionPtr revIDLastSave="0" documentId="13_ncr:1_{54451237-634D-44AD-8A4D-B4483246F7EB}" xr6:coauthVersionLast="36" xr6:coauthVersionMax="36" xr10:uidLastSave="{00000000-0000-0000-0000-000000000000}"/>
  <workbookProtection workbookAlgorithmName="SHA-512" workbookHashValue="wrl0p3VFDTsHx3m0X6IzorMJBteBQUerJ2xOpUZD4qbbzvIy2byktEkFRqXAAjXCbzAw8HZkX3tERksJymyTtA==" workbookSaltValue="32vXXNCo3TsdY7Rv1AHLzQ==" workbookSpinCount="100000" lockStructure="1"/>
  <bookViews>
    <workbookView xWindow="0" yWindow="0" windowWidth="21600" windowHeight="94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BB10" i="4"/>
  <c r="AL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<sst xmlns="http://schemas.openxmlformats.org/spreadsheetml/2006/main" count="220" uniqueCount="108">
  <si>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</si>
  <si>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</si>
  <si>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</si>
  <si>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</si>
  <si>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</si>
  <si>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</si>
  <si>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</si>
  <si>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</si>
  <si>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</si>
  <si>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</si>
  <si>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</si>
  <si>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</si>
  <si>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</si>
  <si>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</si>
  <si>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</si>
  <si>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</si>
  <si>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</si>
  <si>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</si>
  <si>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</si>
  <si>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</si>
  <si>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</si>
  <si>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</si>
  <si>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平成30年度全国平均</t>
    <phoneticPr fontId="5"/>
  </si>
  <si>
    <t>分析欄</t>
    <rPh sb="0" eb="2">
      <t>ブンセキ</t>
    </rPh>
    <rPh sb="2" eb="3">
      <t>ラン</t>
    </rPh>
    <phoneticPr fontId="5"/>
  </si>
  <si>
    <t>1. 経営の健全性・効率性</t>
    <phoneticPr fontId="5"/>
  </si>
  <si>
    <t>1. 経営の健全性・効率性について</t>
    <phoneticPr fontId="5"/>
  </si>
  <si>
    <t>2. 老朽化の状況について</t>
    <phoneticPr fontId="5"/>
  </si>
  <si>
    <t>2. 老朽化の状況</t>
    <phoneticPr fontId="5"/>
  </si>
  <si>
    <t>全体総括</t>
    <rPh sb="0" eb="2">
      <t>ゼンタイ</t>
    </rPh>
    <rPh sb="2" eb="4">
      <t>ソウカツ</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</si>
  <si>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</si>
  <si>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</si>
  <si>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</si>
  <si>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</si>
  <si>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</si>
  <si>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</si>
  <si>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</si>
  <si>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</si>
  <si>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</si>
  <si>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</si>
  <si>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</si>
  <si>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</si>
  <si>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</si>
  <si>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</si>
  <si>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</si>
  <si>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</si>
  <si>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</si>
  <si>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</si>
  <si>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</si>
  <si>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</si>
  <si>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</si>
  <si>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</si>
  <si>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</si>
  <si>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</si>
  <si>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</si>
  <si>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</si>
  <si>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</si>
  <si>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</si>
  <si>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</si>
  <si>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</si>
  <si>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</si>
  <si>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</si>
  <si>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</si>
  <si>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</si>
  <si>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</si>
  <si>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</si>
  <si>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</si>
  <si>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</si>
  <si>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</si>
  <si>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</si>
  <si>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</si>
  <si>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</si>
  <si>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</si>
  <si>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</si>
  <si>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</si>
  <si>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</si>
  <si>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</si>
  <si>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</si>
  <si>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</si>
  <si>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</si>
  <si>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</si>
  <si>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</si>
  <si>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</si>
  <si>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</si>
  <si>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</si>
  <si>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</si>
  <si>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</si>
  <si>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</si>
  <si>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</si>
  <si>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</si>
  <si>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</si>
  <si>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</si>
  <si>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</si>
  <si>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</si>
  <si>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沖縄県　伊江村</t>
  </si>
  <si>
    <t>法適用</t>
  </si>
  <si>
    <t>水道事業</t>
  </si>
  <si>
    <t>末端給水事業</t>
  </si>
  <si>
    <t>A9</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</si>
  <si>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</si>
  <si>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</si>
  <si>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</si>
  <si>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</si>
  <si>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</si>
  <si>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</si>
  <si>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</si>
  <si>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比較分析の結果、本村の水道事業経営は概ね良好な状態にあると判断できます。しかし、人口減少や給水量の減少で収益は上がらず、依然経営は厳しいという現状です。利用者への負担がこれ以上大きくならぬよう、有収率を向上させる努力が必要です。また、施設更新については一般会計と連携しながら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ア</t>
    </rPh>
    <rPh sb="62" eb="64">
      <t>イゼン</t>
    </rPh>
    <rPh sb="64" eb="66">
      <t>ケイエイ</t>
    </rPh>
    <rPh sb="67" eb="68">
      <t>キビ</t>
    </rPh>
    <rPh sb="73" eb="75">
      <t>ゲンジョウ</t>
    </rPh>
    <rPh sb="78" eb="81">
      <t>リヨウシャ</t>
    </rPh>
    <rPh sb="83" eb="85">
      <t>フタン</t>
    </rPh>
    <rPh sb="88" eb="90">
      <t>イジョウ</t>
    </rPh>
    <rPh sb="90" eb="91">
      <t>オオ</t>
    </rPh>
    <rPh sb="99" eb="100">
      <t>ユウ</t>
    </rPh>
    <rPh sb="100" eb="102">
      <t>シュウリツ</t>
    </rPh>
    <rPh sb="103" eb="105">
      <t>コウジョウ</t>
    </rPh>
    <rPh sb="108" eb="110">
      <t>ドリョク</t>
    </rPh>
    <rPh sb="111" eb="113">
      <t>ヒツヨウ</t>
    </rPh>
    <rPh sb="119" eb="121">
      <t>シセツ</t>
    </rPh>
    <rPh sb="121" eb="123">
      <t>コウシン</t>
    </rPh>
    <rPh sb="128" eb="130">
      <t>イッパン</t>
    </rPh>
    <rPh sb="130" eb="132">
      <t>カイケイ</t>
    </rPh>
    <rPh sb="133" eb="135">
      <t>レンケイ</t>
    </rPh>
    <rPh sb="139" eb="141">
      <t>スイシン</t>
    </rPh>
    <phoneticPr fontId="5"/>
  </si>
  <si>
    <t>　①固定資産の減価償却がどの程度進んでいるかを表す。類似団体及び全国平均どちらも上回っている。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の事に配慮しながら更新計画を立てなければならない。③の管路更新率も同様である。</t>
    <rPh sb="2" eb="4">
      <t>コテイ</t>
    </rPh>
    <rPh sb="4" eb="6">
      <t>シサン</t>
    </rPh>
    <rPh sb="7" eb="9">
      <t>ゲンカ</t>
    </rPh>
    <rPh sb="9" eb="11">
      <t>ショウキャク</t>
    </rPh>
    <rPh sb="14" eb="16">
      <t>テイド</t>
    </rPh>
    <rPh sb="16" eb="17">
      <t>スス</t>
    </rPh>
    <rPh sb="23" eb="24">
      <t>アラワ</t>
    </rPh>
    <rPh sb="26" eb="28">
      <t>ルイジ</t>
    </rPh>
    <rPh sb="28" eb="30">
      <t>ダンタイ</t>
    </rPh>
    <rPh sb="30" eb="31">
      <t>オヨ</t>
    </rPh>
    <rPh sb="32" eb="34">
      <t>ゼンコク</t>
    </rPh>
    <rPh sb="34" eb="36">
      <t>ヘイキン</t>
    </rPh>
    <rPh sb="40" eb="42">
      <t>ウワマワ</t>
    </rPh>
    <rPh sb="49" eb="51">
      <t>カンロ</t>
    </rPh>
    <rPh sb="51" eb="53">
      <t>ケイネン</t>
    </rPh>
    <rPh sb="53" eb="55">
      <t>ヒリツ</t>
    </rPh>
    <rPh sb="55" eb="56">
      <t>オヨ</t>
    </rPh>
    <rPh sb="59" eb="61">
      <t>カンロ</t>
    </rPh>
    <rPh sb="61" eb="63">
      <t>コウシン</t>
    </rPh>
    <rPh sb="63" eb="65">
      <t>ヒリツ</t>
    </rPh>
    <rPh sb="66" eb="68">
      <t>カンレン</t>
    </rPh>
    <rPh sb="74" eb="75">
      <t>ア</t>
    </rPh>
    <rPh sb="78" eb="80">
      <t>ブンセキ</t>
    </rPh>
    <rPh sb="85" eb="87">
      <t>ゲンカ</t>
    </rPh>
    <rPh sb="87" eb="89">
      <t>ショウキャク</t>
    </rPh>
    <rPh sb="89" eb="90">
      <t>リツ</t>
    </rPh>
    <rPh sb="91" eb="92">
      <t>タカ</t>
    </rPh>
    <rPh sb="97" eb="99">
      <t>カンロ</t>
    </rPh>
    <rPh sb="99" eb="101">
      <t>ケイネン</t>
    </rPh>
    <rPh sb="101" eb="102">
      <t>リツ</t>
    </rPh>
    <rPh sb="103" eb="104">
      <t>ヒク</t>
    </rPh>
    <rPh sb="108" eb="110">
      <t>カンケイ</t>
    </rPh>
    <rPh sb="111" eb="113">
      <t>カンロ</t>
    </rPh>
    <rPh sb="114" eb="116">
      <t>コウシン</t>
    </rPh>
    <rPh sb="116" eb="118">
      <t>ジキ</t>
    </rPh>
    <rPh sb="119" eb="121">
      <t>タイヨウ</t>
    </rPh>
    <rPh sb="121" eb="123">
      <t>ネンスウ</t>
    </rPh>
    <rPh sb="123" eb="125">
      <t>マンキ</t>
    </rPh>
    <rPh sb="127" eb="129">
      <t>コテイ</t>
    </rPh>
    <rPh sb="129" eb="131">
      <t>シサン</t>
    </rPh>
    <rPh sb="132" eb="133">
      <t>ナ</t>
    </rPh>
    <rPh sb="136" eb="137">
      <t>オオ</t>
    </rPh>
    <rPh sb="139" eb="141">
      <t>コテイ</t>
    </rPh>
    <rPh sb="141" eb="143">
      <t>シサン</t>
    </rPh>
    <rPh sb="144" eb="146">
      <t>ゲンカ</t>
    </rPh>
    <rPh sb="146" eb="148">
      <t>ショウキャク</t>
    </rPh>
    <rPh sb="149" eb="150">
      <t>スス</t>
    </rPh>
    <rPh sb="157" eb="159">
      <t>コンゴ</t>
    </rPh>
    <rPh sb="160" eb="162">
      <t>タイヨウ</t>
    </rPh>
    <rPh sb="162" eb="164">
      <t>ネンスウ</t>
    </rPh>
    <rPh sb="164" eb="166">
      <t>マンキ</t>
    </rPh>
    <rPh sb="167" eb="168">
      <t>ムカ</t>
    </rPh>
    <rPh sb="170" eb="172">
      <t>コテイ</t>
    </rPh>
    <rPh sb="172" eb="174">
      <t>シサン</t>
    </rPh>
    <rPh sb="175" eb="177">
      <t>キュウゲキ</t>
    </rPh>
    <rPh sb="178" eb="180">
      <t>ゾウカ</t>
    </rPh>
    <rPh sb="182" eb="183">
      <t>コト</t>
    </rPh>
    <rPh sb="184" eb="186">
      <t>ヨソウ</t>
    </rPh>
    <rPh sb="192" eb="193">
      <t>コト</t>
    </rPh>
    <rPh sb="194" eb="196">
      <t>ハイリョ</t>
    </rPh>
    <rPh sb="200" eb="202">
      <t>コウシン</t>
    </rPh>
    <rPh sb="202" eb="204">
      <t>ケイカク</t>
    </rPh>
    <rPh sb="205" eb="206">
      <t>タ</t>
    </rPh>
    <rPh sb="218" eb="220">
      <t>カンロ</t>
    </rPh>
    <rPh sb="220" eb="222">
      <t>コウシン</t>
    </rPh>
    <rPh sb="222" eb="223">
      <t>リツ</t>
    </rPh>
    <rPh sb="224" eb="226">
      <t>ドウヨウ</t>
    </rPh>
    <phoneticPr fontId="5"/>
  </si>
  <si>
    <t>　①収益と費用の比率を表す。損失はないが類似団体と比較しても低い値となっているので、経常利益を伸ばせるよう経営努力が求められる。
　②恒常的な欠損金の有無を表す。欠損金は解消され類似団体より低く良好な状況にあるので今後も健全経営に努める。
　③短期債務に対する支払い能力を表す。全国平均、類似団体と比較しても高水準を維持しているので良好と言える。
　④企業債残高の規模を表す。新規の借り入れもなく順調に償還を進めている。
　⑤給水原価に対する供給単価の割合。類似団体より高い数値だが、100％に満たないので注意が必要。
　⑥収益にあがった水量１㎥あたりどれだけの費用がかかているのかを表す。類似団体と近い値だが、全国平均に近づけるよう努力が必要。
　⑦施設の規模が適正であるか、また効率的か等が判断できる。類似団体及び全国平均を、ともに上回っており適正に運用していると言える。
　⑧購入又は浄水し配水している水道水が、収益に反映されている割合を表す。現在、調査及び改善計画検討中で次年度まで継続調査を行う。</t>
    <rPh sb="2" eb="4">
      <t>シュウエキ</t>
    </rPh>
    <rPh sb="5" eb="7">
      <t>ヒヨウ</t>
    </rPh>
    <rPh sb="8" eb="10">
      <t>ヒリツ</t>
    </rPh>
    <rPh sb="11" eb="12">
      <t>アラワ</t>
    </rPh>
    <rPh sb="14" eb="16">
      <t>ソンシツ</t>
    </rPh>
    <rPh sb="20" eb="22">
      <t>ルイジ</t>
    </rPh>
    <rPh sb="22" eb="24">
      <t>ダンタイ</t>
    </rPh>
    <rPh sb="25" eb="27">
      <t>ヒカク</t>
    </rPh>
    <rPh sb="30" eb="31">
      <t>ヒク</t>
    </rPh>
    <rPh sb="32" eb="33">
      <t>アタイ</t>
    </rPh>
    <rPh sb="42" eb="46">
      <t>ケイジョウリエキ</t>
    </rPh>
    <rPh sb="47" eb="48">
      <t>ノ</t>
    </rPh>
    <rPh sb="53" eb="55">
      <t>ケイエイ</t>
    </rPh>
    <rPh sb="55" eb="57">
      <t>ドリョク</t>
    </rPh>
    <rPh sb="58" eb="59">
      <t>モト</t>
    </rPh>
    <rPh sb="67" eb="70">
      <t>コウジョウテキ</t>
    </rPh>
    <rPh sb="71" eb="74">
      <t>ケッソンキン</t>
    </rPh>
    <rPh sb="75" eb="77">
      <t>ウム</t>
    </rPh>
    <rPh sb="78" eb="79">
      <t>アラワ</t>
    </rPh>
    <rPh sb="81" eb="84">
      <t>ケッソンキン</t>
    </rPh>
    <rPh sb="85" eb="87">
      <t>カイショウ</t>
    </rPh>
    <rPh sb="89" eb="91">
      <t>ルイジ</t>
    </rPh>
    <rPh sb="91" eb="93">
      <t>ダンタイ</t>
    </rPh>
    <rPh sb="95" eb="96">
      <t>ヒク</t>
    </rPh>
    <rPh sb="97" eb="99">
      <t>リョウコウ</t>
    </rPh>
    <rPh sb="100" eb="102">
      <t>ジョウキョウ</t>
    </rPh>
    <rPh sb="107" eb="109">
      <t>コンゴ</t>
    </rPh>
    <rPh sb="110" eb="112">
      <t>ケンゼン</t>
    </rPh>
    <rPh sb="112" eb="114">
      <t>ケイエイ</t>
    </rPh>
    <rPh sb="115" eb="116">
      <t>ツト</t>
    </rPh>
    <rPh sb="122" eb="124">
      <t>タンキ</t>
    </rPh>
    <rPh sb="124" eb="126">
      <t>サイム</t>
    </rPh>
    <rPh sb="127" eb="128">
      <t>タイ</t>
    </rPh>
    <rPh sb="130" eb="132">
      <t>シハラ</t>
    </rPh>
    <rPh sb="133" eb="135">
      <t>ノウリョク</t>
    </rPh>
    <rPh sb="136" eb="137">
      <t>アラワ</t>
    </rPh>
    <rPh sb="139" eb="141">
      <t>ゼンコク</t>
    </rPh>
    <rPh sb="141" eb="143">
      <t>ヘイキン</t>
    </rPh>
    <rPh sb="144" eb="146">
      <t>ルイジ</t>
    </rPh>
    <rPh sb="146" eb="148">
      <t>ダンタイ</t>
    </rPh>
    <rPh sb="149" eb="151">
      <t>ヒカク</t>
    </rPh>
    <rPh sb="154" eb="157">
      <t>コウスイジュン</t>
    </rPh>
    <rPh sb="158" eb="160">
      <t>イジ</t>
    </rPh>
    <rPh sb="166" eb="168">
      <t>リョウコウ</t>
    </rPh>
    <rPh sb="169" eb="170">
      <t>イ</t>
    </rPh>
    <rPh sb="176" eb="178">
      <t>キギョウ</t>
    </rPh>
    <rPh sb="178" eb="179">
      <t>サイ</t>
    </rPh>
    <rPh sb="179" eb="181">
      <t>ザンダカ</t>
    </rPh>
    <rPh sb="182" eb="184">
      <t>キボ</t>
    </rPh>
    <rPh sb="185" eb="186">
      <t>アラワ</t>
    </rPh>
    <rPh sb="188" eb="190">
      <t>シンキ</t>
    </rPh>
    <rPh sb="191" eb="192">
      <t>カ</t>
    </rPh>
    <rPh sb="193" eb="194">
      <t>イ</t>
    </rPh>
    <rPh sb="198" eb="200">
      <t>ジュンチョウ</t>
    </rPh>
    <rPh sb="201" eb="203">
      <t>ショウカン</t>
    </rPh>
    <rPh sb="204" eb="205">
      <t>スス</t>
    </rPh>
    <rPh sb="213" eb="215">
      <t>キュウスイ</t>
    </rPh>
    <rPh sb="215" eb="217">
      <t>ゲンカ</t>
    </rPh>
    <rPh sb="218" eb="219">
      <t>タイ</t>
    </rPh>
    <rPh sb="221" eb="223">
      <t>キョウキュウ</t>
    </rPh>
    <rPh sb="223" eb="225">
      <t>タンカ</t>
    </rPh>
    <rPh sb="226" eb="228">
      <t>ワリアイ</t>
    </rPh>
    <rPh sb="229" eb="231">
      <t>ルイジ</t>
    </rPh>
    <rPh sb="231" eb="233">
      <t>ダンタイ</t>
    </rPh>
    <rPh sb="235" eb="236">
      <t>タカ</t>
    </rPh>
    <rPh sb="237" eb="239">
      <t>スウチ</t>
    </rPh>
    <rPh sb="247" eb="248">
      <t>ミ</t>
    </rPh>
    <rPh sb="253" eb="255">
      <t>チュウイ</t>
    </rPh>
    <rPh sb="256" eb="258">
      <t>ヒツヨウ</t>
    </rPh>
    <rPh sb="262" eb="264">
      <t>シュウエキ</t>
    </rPh>
    <rPh sb="269" eb="271">
      <t>スイリョウ</t>
    </rPh>
    <rPh sb="281" eb="283">
      <t>ヒヨウ</t>
    </rPh>
    <rPh sb="292" eb="293">
      <t>アラワ</t>
    </rPh>
    <rPh sb="295" eb="297">
      <t>ルイジ</t>
    </rPh>
    <rPh sb="297" eb="299">
      <t>ダンタイ</t>
    </rPh>
    <rPh sb="300" eb="301">
      <t>チカ</t>
    </rPh>
    <rPh sb="302" eb="303">
      <t>アタイ</t>
    </rPh>
    <rPh sb="306" eb="308">
      <t>ゼンコク</t>
    </rPh>
    <rPh sb="308" eb="310">
      <t>ヘイキン</t>
    </rPh>
    <rPh sb="311" eb="312">
      <t>チカ</t>
    </rPh>
    <rPh sb="317" eb="319">
      <t>ドリョク</t>
    </rPh>
    <rPh sb="320" eb="322">
      <t>ヒツヨウ</t>
    </rPh>
    <rPh sb="326" eb="328">
      <t>シセツ</t>
    </rPh>
    <rPh sb="329" eb="331">
      <t>キボ</t>
    </rPh>
    <rPh sb="332" eb="334">
      <t>テキセイ</t>
    </rPh>
    <rPh sb="341" eb="344">
      <t>コウリツテキ</t>
    </rPh>
    <rPh sb="345" eb="346">
      <t>ナド</t>
    </rPh>
    <rPh sb="347" eb="349">
      <t>ハンダン</t>
    </rPh>
    <rPh sb="353" eb="355">
      <t>ルイジ</t>
    </rPh>
    <rPh sb="355" eb="357">
      <t>ダンタイ</t>
    </rPh>
    <rPh sb="357" eb="358">
      <t>オヨ</t>
    </rPh>
    <rPh sb="359" eb="361">
      <t>ゼンコク</t>
    </rPh>
    <rPh sb="361" eb="363">
      <t>ヘイキン</t>
    </rPh>
    <rPh sb="368" eb="370">
      <t>ウワマワ</t>
    </rPh>
    <rPh sb="374" eb="376">
      <t>テキセイ</t>
    </rPh>
    <rPh sb="377" eb="379">
      <t>ウンヨウ</t>
    </rPh>
    <rPh sb="384" eb="385">
      <t>イ</t>
    </rPh>
    <rPh sb="391" eb="393">
      <t>コウニュウ</t>
    </rPh>
    <rPh sb="393" eb="394">
      <t>マタ</t>
    </rPh>
    <rPh sb="395" eb="397">
      <t>ジョウスイ</t>
    </rPh>
    <rPh sb="398" eb="400">
      <t>ハイスイ</t>
    </rPh>
    <rPh sb="404" eb="407">
      <t>スイドウスイ</t>
    </rPh>
    <rPh sb="409" eb="411">
      <t>シュウエキ</t>
    </rPh>
    <rPh sb="412" eb="414">
      <t>ハンエイ</t>
    </rPh>
    <rPh sb="419" eb="421">
      <t>ワリアイ</t>
    </rPh>
    <rPh sb="422" eb="423">
      <t>アラワ</t>
    </rPh>
    <rPh sb="425" eb="427">
      <t>ゲンザイ</t>
    </rPh>
    <rPh sb="428" eb="430">
      <t>チョウサ</t>
    </rPh>
    <rPh sb="430" eb="431">
      <t>オヨ</t>
    </rPh>
    <rPh sb="432" eb="434">
      <t>カイゼン</t>
    </rPh>
    <rPh sb="434" eb="436">
      <t>ケイカク</t>
    </rPh>
    <rPh sb="436" eb="439">
      <t>ケントウチュウ</t>
    </rPh>
    <rPh sb="440" eb="443">
      <t>ジネンド</t>
    </rPh>
    <rPh sb="445" eb="447">
      <t>ケイゾク</t>
    </rPh>
    <rPh sb="447" eb="449">
      <t>チョウサ</t>
    </rPh>
    <rPh sb="450" eb="4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</si>
</sst>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cellStyleXfs>
  <cellXfs count="9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4">
    <cellStyle name="桁区切り" xfId="1" builtinId="6"/>
    <cellStyle name="標準" xfId="0" builtinId="0"/>
    <cellStyle name="標準 2 3" xfId="3" xr:uid="{F7508F60-BBE4-4070-8CAB-67A1DE3147E5}"/>
    <cellStyle name="標準 8" xfId="2" xr:uid="{C34B0FE1-3380-429A-BF1E-64D90051BB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85-46C3-B0A5-3FA90A50CE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0.28999999999999998</c:v>
                </c:pt>
                <c:pt idx="2">
                  <c:v>0.41</c:v>
                </c:pt>
                <c:pt idx="3">
                  <c:v>0.4</c:v>
                </c:pt>
                <c:pt idx="4">
                  <c:v>0.32</c:v>
                </c:pt>
              </c:numCache>
            </c:numRef>
          </c:val>
          <c:smooth val="0"/>
          <c:extLst>
            <c:ext xmlns:c16="http://schemas.microsoft.com/office/drawing/2014/chart" uri="{C3380CC4-5D6E-409C-BE32-E72D297353CC}">
              <c16:uniqueId val="{00000001-3985-46C3-B0A5-3FA90A50CE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60.42</c:v>
                </c:pt>
                <c:pt idx="1">
                  <c:v>59.39</c:v>
                </c:pt>
                <c:pt idx="2">
                  <c:v>60.96</c:v>
                </c:pt>
                <c:pt idx="3">
                  <c:v>61.19</c:v>
                </c:pt>
                <c:pt idx="4">
                  <c:v>63.76</c:v>
                </c:pt>
              </c:numCache>
            </c:numRef>
          </c:val>
          <c:extLst>
            <c:ext xmlns:c16="http://schemas.microsoft.com/office/drawing/2014/chart" uri="{C3380CC4-5D6E-409C-BE32-E72D297353CC}">
              <c16:uniqueId val="{00000000-C6D6-4836-A1ED-B65FADC9E7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40.700000000000003</c:v>
                </c:pt>
                <c:pt idx="1">
                  <c:v>39.909999999999997</c:v>
                </c:pt>
                <c:pt idx="2">
                  <c:v>41.09</c:v>
                </c:pt>
                <c:pt idx="3">
                  <c:v>38.979999999999997</c:v>
                </c:pt>
                <c:pt idx="4">
                  <c:v>39.61</c:v>
                </c:pt>
              </c:numCache>
            </c:numRef>
          </c:val>
          <c:smooth val="0"/>
          <c:extLst>
            <c:ext xmlns:c16="http://schemas.microsoft.com/office/drawing/2014/chart" uri="{C3380CC4-5D6E-409C-BE32-E72D297353CC}">
              <c16:uniqueId val="{00000001-C6D6-4836-A1ED-B65FADC9E7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86.53</c:v>
                </c:pt>
                <c:pt idx="1">
                  <c:v>86.31</c:v>
                </c:pt>
                <c:pt idx="2">
                  <c:v>85.1</c:v>
                </c:pt>
                <c:pt idx="3">
                  <c:v>84.08</c:v>
                </c:pt>
                <c:pt idx="4">
                  <c:v>80.459999999999994</c:v>
                </c:pt>
              </c:numCache>
            </c:numRef>
          </c:val>
          <c:extLst>
            <c:ext xmlns:c16="http://schemas.microsoft.com/office/drawing/2014/chart" uri="{C3380CC4-5D6E-409C-BE32-E72D297353CC}">
              <c16:uniqueId val="{00000000-7B17-4642-A239-9B1719FC75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74.61</c:v>
                </c:pt>
                <c:pt idx="1">
                  <c:v>75.62</c:v>
                </c:pt>
                <c:pt idx="2">
                  <c:v>75.91</c:v>
                </c:pt>
                <c:pt idx="3">
                  <c:v>75.010000000000005</c:v>
                </c:pt>
                <c:pt idx="4">
                  <c:v>72.959999999999994</c:v>
                </c:pt>
              </c:numCache>
            </c:numRef>
          </c:val>
          <c:smooth val="0"/>
          <c:extLst>
            <c:ext xmlns:c16="http://schemas.microsoft.com/office/drawing/2014/chart" uri="{C3380CC4-5D6E-409C-BE32-E72D297353CC}">
              <c16:uniqueId val="{00000001-7B17-4642-A239-9B1719FC75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88.37</c:v>
                </c:pt>
                <c:pt idx="1">
                  <c:v>99.93</c:v>
                </c:pt>
                <c:pt idx="2">
                  <c:v>111.17</c:v>
                </c:pt>
                <c:pt idx="3">
                  <c:v>97.88</c:v>
                </c:pt>
                <c:pt idx="4">
                  <c:v>100.82</c:v>
                </c:pt>
              </c:numCache>
            </c:numRef>
          </c:val>
          <c:extLst>
            <c:ext xmlns:c16="http://schemas.microsoft.com/office/drawing/2014/chart" uri="{C3380CC4-5D6E-409C-BE32-E72D297353CC}">
              <c16:uniqueId val="{00000000-7206-4719-850B-B428C64153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106.28</c:v>
                </c:pt>
                <c:pt idx="1">
                  <c:v>108.35</c:v>
                </c:pt>
                <c:pt idx="2">
                  <c:v>114.74</c:v>
                </c:pt>
                <c:pt idx="3">
                  <c:v>104.85</c:v>
                </c:pt>
                <c:pt idx="4">
                  <c:v>107.64</c:v>
                </c:pt>
              </c:numCache>
            </c:numRef>
          </c:val>
          <c:smooth val="0"/>
          <c:extLst>
            <c:ext xmlns:c16="http://schemas.microsoft.com/office/drawing/2014/chart" uri="{C3380CC4-5D6E-409C-BE32-E72D297353CC}">
              <c16:uniqueId val="{00000001-7206-4719-850B-B428C64153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59.28</c:v>
                </c:pt>
                <c:pt idx="1">
                  <c:v>59.41</c:v>
                </c:pt>
                <c:pt idx="2">
                  <c:v>60.55</c:v>
                </c:pt>
                <c:pt idx="3">
                  <c:v>62.06</c:v>
                </c:pt>
                <c:pt idx="4">
                  <c:v>62.28</c:v>
                </c:pt>
              </c:numCache>
            </c:numRef>
          </c:val>
          <c:extLst>
            <c:ext xmlns:c16="http://schemas.microsoft.com/office/drawing/2014/chart" uri="{C3380CC4-5D6E-409C-BE32-E72D297353CC}">
              <c16:uniqueId val="{00000000-DF9E-4932-B68A-D6C5C6F11D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50.44</c:v>
                </c:pt>
                <c:pt idx="1">
                  <c:v>51.44</c:v>
                </c:pt>
                <c:pt idx="2">
                  <c:v>52.4</c:v>
                </c:pt>
                <c:pt idx="3">
                  <c:v>51.89</c:v>
                </c:pt>
                <c:pt idx="4">
                  <c:v>54.09</c:v>
                </c:pt>
              </c:numCache>
            </c:numRef>
          </c:val>
          <c:smooth val="0"/>
          <c:extLst>
            <c:ext xmlns:c16="http://schemas.microsoft.com/office/drawing/2014/chart" uri="{C3380CC4-5D6E-409C-BE32-E72D297353CC}">
              <c16:uniqueId val="{00000001-DF9E-4932-B68A-D6C5C6F11D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90-4882-95C6-EBC3498F95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9.64</c:v>
                </c:pt>
                <c:pt idx="1">
                  <c:v>11.68</c:v>
                </c:pt>
                <c:pt idx="2">
                  <c:v>14.01</c:v>
                </c:pt>
                <c:pt idx="3">
                  <c:v>14.74</c:v>
                </c:pt>
                <c:pt idx="4">
                  <c:v>18.68</c:v>
                </c:pt>
              </c:numCache>
            </c:numRef>
          </c:val>
          <c:smooth val="0"/>
          <c:extLst>
            <c:ext xmlns:c16="http://schemas.microsoft.com/office/drawing/2014/chart" uri="{C3380CC4-5D6E-409C-BE32-E72D297353CC}">
              <c16:uniqueId val="{00000001-8590-4882-95C6-EBC3498F95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356.14</c:v>
                </c:pt>
                <c:pt idx="1">
                  <c:v>2.69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55-4045-96FA-19A89BF8C5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32.31</c:v>
                </c:pt>
                <c:pt idx="1">
                  <c:v>26.85</c:v>
                </c:pt>
                <c:pt idx="2">
                  <c:v>27.19</c:v>
                </c:pt>
                <c:pt idx="3">
                  <c:v>27.52</c:v>
                </c:pt>
                <c:pt idx="4">
                  <c:v>30.84</c:v>
                </c:pt>
              </c:numCache>
            </c:numRef>
          </c:val>
          <c:smooth val="0"/>
          <c:extLst>
            <c:ext xmlns:c16="http://schemas.microsoft.com/office/drawing/2014/chart" uri="{C3380CC4-5D6E-409C-BE32-E72D297353CC}">
              <c16:uniqueId val="{00000001-8E55-4045-96FA-19A89BF8C5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1785.27</c:v>
                </c:pt>
                <c:pt idx="1">
                  <c:v>1332.49</c:v>
                </c:pt>
                <c:pt idx="2">
                  <c:v>1940.85</c:v>
                </c:pt>
                <c:pt idx="3">
                  <c:v>1659.61</c:v>
                </c:pt>
                <c:pt idx="4">
                  <c:v>967.02</c:v>
                </c:pt>
              </c:numCache>
            </c:numRef>
          </c:val>
          <c:extLst>
            <c:ext xmlns:c16="http://schemas.microsoft.com/office/drawing/2014/chart" uri="{C3380CC4-5D6E-409C-BE32-E72D297353CC}">
              <c16:uniqueId val="{00000000-94EE-4828-A0E4-160E2E9872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571.29999999999995</c:v>
                </c:pt>
                <c:pt idx="1">
                  <c:v>527.82000000000005</c:v>
                </c:pt>
                <c:pt idx="2">
                  <c:v>477.44</c:v>
                </c:pt>
                <c:pt idx="3">
                  <c:v>445.85</c:v>
                </c:pt>
                <c:pt idx="4">
                  <c:v>450.54</c:v>
                </c:pt>
              </c:numCache>
            </c:numRef>
          </c:val>
          <c:smooth val="0"/>
          <c:extLst>
            <c:ext xmlns:c16="http://schemas.microsoft.com/office/drawing/2014/chart" uri="{C3380CC4-5D6E-409C-BE32-E72D297353CC}">
              <c16:uniqueId val="{00000001-94EE-4828-A0E4-160E2E9872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92.25</c:v>
                </c:pt>
                <c:pt idx="1">
                  <c:v>85.61</c:v>
                </c:pt>
                <c:pt idx="2">
                  <c:v>76.91</c:v>
                </c:pt>
                <c:pt idx="3">
                  <c:v>69.17</c:v>
                </c:pt>
                <c:pt idx="4">
                  <c:v>60.88</c:v>
                </c:pt>
              </c:numCache>
            </c:numRef>
          </c:val>
          <c:extLst>
            <c:ext xmlns:c16="http://schemas.microsoft.com/office/drawing/2014/chart" uri="{C3380CC4-5D6E-409C-BE32-E72D297353CC}">
              <c16:uniqueId val="{00000000-C671-4BB0-B17D-641F3F9ECD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495.43</c:v>
                </c:pt>
                <c:pt idx="1">
                  <c:v>488.5</c:v>
                </c:pt>
                <c:pt idx="2">
                  <c:v>485.75</c:v>
                </c:pt>
                <c:pt idx="3">
                  <c:v>516.34</c:v>
                </c:pt>
                <c:pt idx="4">
                  <c:v>496.56</c:v>
                </c:pt>
              </c:numCache>
            </c:numRef>
          </c:val>
          <c:smooth val="0"/>
          <c:extLst>
            <c:ext xmlns:c16="http://schemas.microsoft.com/office/drawing/2014/chart" uri="{C3380CC4-5D6E-409C-BE32-E72D297353CC}">
              <c16:uniqueId val="{00000001-C671-4BB0-B17D-641F3F9ECD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85.42</c:v>
                </c:pt>
                <c:pt idx="1">
                  <c:v>97.97</c:v>
                </c:pt>
                <c:pt idx="2">
                  <c:v>115.96</c:v>
                </c:pt>
                <c:pt idx="3">
                  <c:v>95.86</c:v>
                </c:pt>
                <c:pt idx="4">
                  <c:v>99.28</c:v>
                </c:pt>
              </c:numCache>
            </c:numRef>
          </c:val>
          <c:extLst>
            <c:ext xmlns:c16="http://schemas.microsoft.com/office/drawing/2014/chart" uri="{C3380CC4-5D6E-409C-BE32-E72D297353CC}">
              <c16:uniqueId val="{00000000-C7F2-472D-8887-5F64583EBB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81.900000000000006</c:v>
                </c:pt>
                <c:pt idx="1">
                  <c:v>82.42</c:v>
                </c:pt>
                <c:pt idx="2">
                  <c:v>83.59</c:v>
                </c:pt>
                <c:pt idx="3">
                  <c:v>83.27</c:v>
                </c:pt>
                <c:pt idx="4">
                  <c:v>84.9</c:v>
                </c:pt>
              </c:numCache>
            </c:numRef>
          </c:val>
          <c:smooth val="0"/>
          <c:extLst>
            <c:ext xmlns:c16="http://schemas.microsoft.com/office/drawing/2014/chart" uri="{C3380CC4-5D6E-409C-BE32-E72D297353CC}">
              <c16:uniqueId val="{00000001-C7F2-472D-8887-5F64583EBB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275.60000000000002</c:v>
                </c:pt>
                <c:pt idx="1">
                  <c:v>241.53</c:v>
                </c:pt>
                <c:pt idx="2">
                  <c:v>204.08</c:v>
                </c:pt>
                <c:pt idx="3">
                  <c:v>247.4</c:v>
                </c:pt>
                <c:pt idx="4">
                  <c:v>238.81</c:v>
                </c:pt>
              </c:numCache>
            </c:numRef>
          </c:val>
          <c:extLst>
            <c:ext xmlns:c16="http://schemas.microsoft.com/office/drawing/2014/chart" uri="{C3380CC4-5D6E-409C-BE32-E72D297353CC}">
              <c16:uniqueId val="{00000000-00E4-4306-90A8-CB2FDB9DEA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227.97</c:v>
                </c:pt>
                <c:pt idx="1">
                  <c:v>226.99</c:v>
                </c:pt>
                <c:pt idx="2">
                  <c:v>230.22</c:v>
                </c:pt>
                <c:pt idx="3">
                  <c:v>228.81</c:v>
                </c:pt>
                <c:pt idx="4">
                  <c:v>231.9</c:v>
                </c:pt>
              </c:numCache>
            </c:numRef>
          </c:val>
          <c:smooth val="0"/>
          <c:extLst>
            <c:ext xmlns:c16="http://schemas.microsoft.com/office/drawing/2014/chart" uri="{C3380CC4-5D6E-409C-BE32-E72D297353CC}">
              <c16:uniqueId val="{00000001-00E4-4306-90A8-CB2FDB9DEA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伊江村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A9</v>
      </c>
      <c r="X8" s="59"/>
      <c r="Y8" s="59"/>
      <c r="Z8" s="59"/>
      <c r="AA8" s="59"/>
      <c r="AB8" s="59"/>
      <c r="AC8" s="59"/>
      <c r="AD8" s="59" t="str">
        <f>データ!$M$6</f>
        <v>非設置</v>
      </c>
      <c r="AE8" s="59"/>
      <c r="AF8" s="59"/>
      <c r="AG8" s="59"/>
      <c r="AH8" s="59"/>
      <c r="AI8" s="59"/>
      <c r="AJ8" s="59"/>
      <c r="AK8" s="4"/>
      <c r="AL8" s="60">
        <f>データ!$R$6</f>
        <v>4593</v>
      </c>
      <c r="AM8" s="60"/>
      <c r="AN8" s="60"/>
      <c r="AO8" s="60"/>
      <c r="AP8" s="60"/>
      <c r="AQ8" s="60"/>
      <c r="AR8" s="60"/>
      <c r="AS8" s="60"/>
      <c r="AT8" s="51">
        <f>データ!$S$6</f>
        <v>22.78</v>
      </c>
      <c r="AU8" s="52"/>
      <c r="AV8" s="52"/>
      <c r="AW8" s="52"/>
      <c r="AX8" s="52"/>
      <c r="AY8" s="52"/>
      <c r="AZ8" s="52"/>
      <c r="BA8" s="52"/>
      <c r="BB8" s="53">
        <f>データ!$T$6</f>
        <v>201.62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92.23</v>
      </c>
      <c r="J10" s="52"/>
      <c r="K10" s="52"/>
      <c r="L10" s="52"/>
      <c r="M10" s="52"/>
      <c r="N10" s="52"/>
      <c r="O10" s="63"/>
      <c r="P10" s="53">
        <f>データ!$P$6</f>
        <v>100</v>
      </c>
      <c r="Q10" s="53"/>
      <c r="R10" s="53"/>
      <c r="S10" s="53"/>
      <c r="T10" s="53"/>
      <c r="U10" s="53"/>
      <c r="V10" s="53"/>
      <c r="W10" s="60">
        <f>データ!$Q$6</f>
        <v>4932</v>
      </c>
      <c r="X10" s="60"/>
      <c r="Y10" s="60"/>
      <c r="Z10" s="60"/>
      <c r="AA10" s="60"/>
      <c r="AB10" s="60"/>
      <c r="AC10" s="60"/>
      <c r="AD10" s="2"/>
      <c r="AE10" s="2"/>
      <c r="AF10" s="2"/>
      <c r="AG10" s="2"/>
      <c r="AH10" s="4"/>
      <c r="AI10" s="4"/>
      <c r="AJ10" s="4"/>
      <c r="AK10" s="4"/>
      <c r="AL10" s="60">
        <f>データ!$U$6</f>
        <v>4547</v>
      </c>
      <c r="AM10" s="60"/>
      <c r="AN10" s="60"/>
      <c r="AO10" s="60"/>
      <c r="AP10" s="60"/>
      <c r="AQ10" s="60"/>
      <c r="AR10" s="60"/>
      <c r="AS10" s="60"/>
      <c r="AT10" s="51">
        <f>データ!$V$6</f>
        <v>22.78</v>
      </c>
      <c r="AU10" s="52"/>
      <c r="AV10" s="52"/>
      <c r="AW10" s="52"/>
      <c r="AX10" s="52"/>
      <c r="AY10" s="52"/>
      <c r="AZ10" s="52"/>
      <c r="BA10" s="52"/>
      <c r="BB10" s="53">
        <f>データ!$W$6</f>
        <v>199.6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oZsD5uipwfbx2hTVUdJoAPya++pQqYWSv6F+bDiE6YpBnh8aK1aEvDk/s6CaFYDjdK4455bcazyvowPR89ijA==" saltValue="rwrr6GKsA5+i7Ywu1aUi0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473154</v>
      </c>
      <c r="D6" s="34">
        <f t="shared" si="3"/>
        <v>46</v>
      </c>
      <c r="E6" s="34">
        <f t="shared" si="3"/>
        <v>1</v>
      </c>
      <c r="F6" s="34">
        <f t="shared" si="3"/>
        <v>0</v>
      </c>
      <c r="G6" s="34">
        <f t="shared" si="3"/>
        <v>1</v>
      </c>
      <c r="H6" s="34" t="str">
        <f t="shared" si="3"/>
        <v>沖縄県　伊江村</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92.23</v>
      </c>
      <c r="P6" s="35">
        <f t="shared" si="3"/>
        <v>100</v>
      </c>
      <c r="Q6" s="35">
        <f t="shared" si="3"/>
        <v>4932</v>
      </c>
      <c r="R6" s="35">
        <f t="shared" si="3"/>
        <v>4593</v>
      </c>
      <c r="S6" s="35">
        <f t="shared" si="3"/>
        <v>22.78</v>
      </c>
      <c r="T6" s="35">
        <f t="shared" si="3"/>
        <v>201.62</v>
      </c>
      <c r="U6" s="35">
        <f t="shared" si="3"/>
        <v>4547</v>
      </c>
      <c r="V6" s="35">
        <f t="shared" si="3"/>
        <v>22.78</v>
      </c>
      <c r="W6" s="35">
        <f t="shared" si="3"/>
        <v>199.6</v>
      </c>
      <c r="X6" s="36">
        <f>IF(X7="",NA(),X7)</f>
        <v>88.37</v>
      </c>
      <c r="Y6" s="36">
        <f t="shared" ref="Y6:AG6" si="4">IF(Y7="",NA(),Y7)</f>
        <v>99.93</v>
      </c>
      <c r="Z6" s="36">
        <f t="shared" si="4"/>
        <v>111.17</v>
      </c>
      <c r="AA6" s="36">
        <f t="shared" si="4"/>
        <v>97.88</v>
      </c>
      <c r="AB6" s="36">
        <f t="shared" si="4"/>
        <v>100.82</v>
      </c>
      <c r="AC6" s="36">
        <f t="shared" si="4"/>
        <v>106.28</v>
      </c>
      <c r="AD6" s="36">
        <f t="shared" si="4"/>
        <v>108.35</v>
      </c>
      <c r="AE6" s="36">
        <f t="shared" si="4"/>
        <v>114.74</v>
      </c>
      <c r="AF6" s="36">
        <f t="shared" si="4"/>
        <v>104.85</v>
      </c>
      <c r="AG6" s="36">
        <f t="shared" si="4"/>
        <v>107.64</v>
      </c>
      <c r="AH6" s="35" t="str">
        <f>IF(AH7="","",IF(AH7="-","【-】","【"&amp;SUBSTITUTE(TEXT(AH7,"#,##0.00"),"-","△")&amp;"】"))</f>
        <v>【112.83】</v>
      </c>
      <c r="AI6" s="36">
        <f>IF(AI7="",NA(),AI7)</f>
        <v>356.14</v>
      </c>
      <c r="AJ6" s="36">
        <f t="shared" ref="AJ6:AR6" si="5">IF(AJ7="",NA(),AJ7)</f>
        <v>2.69</v>
      </c>
      <c r="AK6" s="35">
        <f t="shared" si="5"/>
        <v>0</v>
      </c>
      <c r="AL6" s="35">
        <f t="shared" si="5"/>
        <v>0</v>
      </c>
      <c r="AM6" s="35">
        <f t="shared" si="5"/>
        <v>0</v>
      </c>
      <c r="AN6" s="36">
        <f t="shared" si="5"/>
        <v>32.31</v>
      </c>
      <c r="AO6" s="36">
        <f t="shared" si="5"/>
        <v>26.85</v>
      </c>
      <c r="AP6" s="36">
        <f t="shared" si="5"/>
        <v>27.19</v>
      </c>
      <c r="AQ6" s="36">
        <f t="shared" si="5"/>
        <v>27.52</v>
      </c>
      <c r="AR6" s="36">
        <f t="shared" si="5"/>
        <v>30.84</v>
      </c>
      <c r="AS6" s="35" t="str">
        <f>IF(AS7="","",IF(AS7="-","【-】","【"&amp;SUBSTITUTE(TEXT(AS7,"#,##0.00"),"-","△")&amp;"】"))</f>
        <v>【1.05】</v>
      </c>
      <c r="AT6" s="36">
        <f>IF(AT7="",NA(),AT7)</f>
        <v>1785.27</v>
      </c>
      <c r="AU6" s="36">
        <f t="shared" ref="AU6:BC6" si="6">IF(AU7="",NA(),AU7)</f>
        <v>1332.49</v>
      </c>
      <c r="AV6" s="36">
        <f t="shared" si="6"/>
        <v>1940.85</v>
      </c>
      <c r="AW6" s="36">
        <f t="shared" si="6"/>
        <v>1659.61</v>
      </c>
      <c r="AX6" s="36">
        <f t="shared" si="6"/>
        <v>967.02</v>
      </c>
      <c r="AY6" s="36">
        <f t="shared" si="6"/>
        <v>571.29999999999995</v>
      </c>
      <c r="AZ6" s="36">
        <f t="shared" si="6"/>
        <v>527.82000000000005</v>
      </c>
      <c r="BA6" s="36">
        <f t="shared" si="6"/>
        <v>477.44</v>
      </c>
      <c r="BB6" s="36">
        <f t="shared" si="6"/>
        <v>445.85</v>
      </c>
      <c r="BC6" s="36">
        <f t="shared" si="6"/>
        <v>450.54</v>
      </c>
      <c r="BD6" s="35" t="str">
        <f>IF(BD7="","",IF(BD7="-","【-】","【"&amp;SUBSTITUTE(TEXT(BD7,"#,##0.00"),"-","△")&amp;"】"))</f>
        <v>【261.93】</v>
      </c>
      <c r="BE6" s="36">
        <f>IF(BE7="",NA(),BE7)</f>
        <v>92.25</v>
      </c>
      <c r="BF6" s="36">
        <f t="shared" ref="BF6:BN6" si="7">IF(BF7="",NA(),BF7)</f>
        <v>85.61</v>
      </c>
      <c r="BG6" s="36">
        <f t="shared" si="7"/>
        <v>76.91</v>
      </c>
      <c r="BH6" s="36">
        <f t="shared" si="7"/>
        <v>69.17</v>
      </c>
      <c r="BI6" s="36">
        <f t="shared" si="7"/>
        <v>60.88</v>
      </c>
      <c r="BJ6" s="36">
        <f t="shared" si="7"/>
        <v>495.43</v>
      </c>
      <c r="BK6" s="36">
        <f t="shared" si="7"/>
        <v>488.5</v>
      </c>
      <c r="BL6" s="36">
        <f t="shared" si="7"/>
        <v>485.75</v>
      </c>
      <c r="BM6" s="36">
        <f t="shared" si="7"/>
        <v>516.34</v>
      </c>
      <c r="BN6" s="36">
        <f t="shared" si="7"/>
        <v>496.56</v>
      </c>
      <c r="BO6" s="35" t="str">
        <f>IF(BO7="","",IF(BO7="-","【-】","【"&amp;SUBSTITUTE(TEXT(BO7,"#,##0.00"),"-","△")&amp;"】"))</f>
        <v>【270.46】</v>
      </c>
      <c r="BP6" s="36">
        <f>IF(BP7="",NA(),BP7)</f>
        <v>85.42</v>
      </c>
      <c r="BQ6" s="36">
        <f t="shared" ref="BQ6:BY6" si="8">IF(BQ7="",NA(),BQ7)</f>
        <v>97.97</v>
      </c>
      <c r="BR6" s="36">
        <f t="shared" si="8"/>
        <v>115.96</v>
      </c>
      <c r="BS6" s="36">
        <f t="shared" si="8"/>
        <v>95.86</v>
      </c>
      <c r="BT6" s="36">
        <f t="shared" si="8"/>
        <v>99.28</v>
      </c>
      <c r="BU6" s="36">
        <f t="shared" si="8"/>
        <v>81.900000000000006</v>
      </c>
      <c r="BV6" s="36">
        <f t="shared" si="8"/>
        <v>82.42</v>
      </c>
      <c r="BW6" s="36">
        <f t="shared" si="8"/>
        <v>83.59</v>
      </c>
      <c r="BX6" s="36">
        <f t="shared" si="8"/>
        <v>83.27</v>
      </c>
      <c r="BY6" s="36">
        <f t="shared" si="8"/>
        <v>84.9</v>
      </c>
      <c r="BZ6" s="35" t="str">
        <f>IF(BZ7="","",IF(BZ7="-","【-】","【"&amp;SUBSTITUTE(TEXT(BZ7,"#,##0.00"),"-","△")&amp;"】"))</f>
        <v>【103.91】</v>
      </c>
      <c r="CA6" s="36">
        <f>IF(CA7="",NA(),CA7)</f>
        <v>275.60000000000002</v>
      </c>
      <c r="CB6" s="36">
        <f t="shared" ref="CB6:CJ6" si="9">IF(CB7="",NA(),CB7)</f>
        <v>241.53</v>
      </c>
      <c r="CC6" s="36">
        <f t="shared" si="9"/>
        <v>204.08</v>
      </c>
      <c r="CD6" s="36">
        <f t="shared" si="9"/>
        <v>247.4</v>
      </c>
      <c r="CE6" s="36">
        <f t="shared" si="9"/>
        <v>238.81</v>
      </c>
      <c r="CF6" s="36">
        <f t="shared" si="9"/>
        <v>227.97</v>
      </c>
      <c r="CG6" s="36">
        <f t="shared" si="9"/>
        <v>226.99</v>
      </c>
      <c r="CH6" s="36">
        <f t="shared" si="9"/>
        <v>230.22</v>
      </c>
      <c r="CI6" s="36">
        <f t="shared" si="9"/>
        <v>228.81</v>
      </c>
      <c r="CJ6" s="36">
        <f t="shared" si="9"/>
        <v>231.9</v>
      </c>
      <c r="CK6" s="35" t="str">
        <f>IF(CK7="","",IF(CK7="-","【-】","【"&amp;SUBSTITUTE(TEXT(CK7,"#,##0.00"),"-","△")&amp;"】"))</f>
        <v>【167.11】</v>
      </c>
      <c r="CL6" s="36">
        <f>IF(CL7="",NA(),CL7)</f>
        <v>60.42</v>
      </c>
      <c r="CM6" s="36">
        <f t="shared" ref="CM6:CU6" si="10">IF(CM7="",NA(),CM7)</f>
        <v>59.39</v>
      </c>
      <c r="CN6" s="36">
        <f t="shared" si="10"/>
        <v>60.96</v>
      </c>
      <c r="CO6" s="36">
        <f t="shared" si="10"/>
        <v>61.19</v>
      </c>
      <c r="CP6" s="36">
        <f t="shared" si="10"/>
        <v>63.76</v>
      </c>
      <c r="CQ6" s="36">
        <f t="shared" si="10"/>
        <v>40.700000000000003</v>
      </c>
      <c r="CR6" s="36">
        <f t="shared" si="10"/>
        <v>39.909999999999997</v>
      </c>
      <c r="CS6" s="36">
        <f t="shared" si="10"/>
        <v>41.09</v>
      </c>
      <c r="CT6" s="36">
        <f t="shared" si="10"/>
        <v>38.979999999999997</v>
      </c>
      <c r="CU6" s="36">
        <f t="shared" si="10"/>
        <v>39.61</v>
      </c>
      <c r="CV6" s="35" t="str">
        <f>IF(CV7="","",IF(CV7="-","【-】","【"&amp;SUBSTITUTE(TEXT(CV7,"#,##0.00"),"-","△")&amp;"】"))</f>
        <v>【60.27】</v>
      </c>
      <c r="CW6" s="36">
        <f>IF(CW7="",NA(),CW7)</f>
        <v>86.53</v>
      </c>
      <c r="CX6" s="36">
        <f t="shared" ref="CX6:DF6" si="11">IF(CX7="",NA(),CX7)</f>
        <v>86.31</v>
      </c>
      <c r="CY6" s="36">
        <f t="shared" si="11"/>
        <v>85.1</v>
      </c>
      <c r="CZ6" s="36">
        <f t="shared" si="11"/>
        <v>84.08</v>
      </c>
      <c r="DA6" s="36">
        <f t="shared" si="11"/>
        <v>80.459999999999994</v>
      </c>
      <c r="DB6" s="36">
        <f t="shared" si="11"/>
        <v>74.61</v>
      </c>
      <c r="DC6" s="36">
        <f t="shared" si="11"/>
        <v>75.62</v>
      </c>
      <c r="DD6" s="36">
        <f t="shared" si="11"/>
        <v>75.91</v>
      </c>
      <c r="DE6" s="36">
        <f t="shared" si="11"/>
        <v>75.010000000000005</v>
      </c>
      <c r="DF6" s="36">
        <f t="shared" si="11"/>
        <v>72.959999999999994</v>
      </c>
      <c r="DG6" s="35" t="str">
        <f>IF(DG7="","",IF(DG7="-","【-】","【"&amp;SUBSTITUTE(TEXT(DG7,"#,##0.00"),"-","△")&amp;"】"))</f>
        <v>【89.92】</v>
      </c>
      <c r="DH6" s="36">
        <f>IF(DH7="",NA(),DH7)</f>
        <v>59.28</v>
      </c>
      <c r="DI6" s="36">
        <f t="shared" ref="DI6:DQ6" si="12">IF(DI7="",NA(),DI7)</f>
        <v>59.41</v>
      </c>
      <c r="DJ6" s="36">
        <f t="shared" si="12"/>
        <v>60.55</v>
      </c>
      <c r="DK6" s="36">
        <f t="shared" si="12"/>
        <v>62.06</v>
      </c>
      <c r="DL6" s="36">
        <f t="shared" si="12"/>
        <v>62.28</v>
      </c>
      <c r="DM6" s="36">
        <f t="shared" si="12"/>
        <v>50.44</v>
      </c>
      <c r="DN6" s="36">
        <f t="shared" si="12"/>
        <v>51.44</v>
      </c>
      <c r="DO6" s="36">
        <f t="shared" si="12"/>
        <v>52.4</v>
      </c>
      <c r="DP6" s="36">
        <f t="shared" si="12"/>
        <v>51.89</v>
      </c>
      <c r="DQ6" s="36">
        <f t="shared" si="12"/>
        <v>54.09</v>
      </c>
      <c r="DR6" s="35" t="str">
        <f>IF(DR7="","",IF(DR7="-","【-】","【"&amp;SUBSTITUTE(TEXT(DR7,"#,##0.00"),"-","△")&amp;"】"))</f>
        <v>【48.85】</v>
      </c>
      <c r="DS6" s="35">
        <f>IF(DS7="",NA(),DS7)</f>
        <v>0</v>
      </c>
      <c r="DT6" s="35">
        <f t="shared" ref="DT6:EB6" si="13">IF(DT7="",NA(),DT7)</f>
        <v>0</v>
      </c>
      <c r="DU6" s="35">
        <f t="shared" si="13"/>
        <v>0</v>
      </c>
      <c r="DV6" s="35">
        <f t="shared" si="13"/>
        <v>0</v>
      </c>
      <c r="DW6" s="35">
        <f t="shared" si="13"/>
        <v>0</v>
      </c>
      <c r="DX6" s="36">
        <f t="shared" si="13"/>
        <v>9.64</v>
      </c>
      <c r="DY6" s="36">
        <f t="shared" si="13"/>
        <v>11.68</v>
      </c>
      <c r="DZ6" s="36">
        <f t="shared" si="13"/>
        <v>14.01</v>
      </c>
      <c r="EA6" s="36">
        <f t="shared" si="13"/>
        <v>14.74</v>
      </c>
      <c r="EB6" s="36">
        <f t="shared" si="13"/>
        <v>18.68</v>
      </c>
      <c r="EC6" s="35" t="str">
        <f>IF(EC7="","",IF(EC7="-","【-】","【"&amp;SUBSTITUTE(TEXT(EC7,"#,##0.00"),"-","△")&amp;"】"))</f>
        <v>【17.80】</v>
      </c>
      <c r="ED6" s="35">
        <f>IF(ED7="",NA(),ED7)</f>
        <v>0</v>
      </c>
      <c r="EE6" s="35">
        <f t="shared" ref="EE6:EM6" si="14">IF(EE7="",NA(),EE7)</f>
        <v>0</v>
      </c>
      <c r="EF6" s="35">
        <f t="shared" si="14"/>
        <v>0</v>
      </c>
      <c r="EG6" s="35">
        <f t="shared" si="14"/>
        <v>0</v>
      </c>
      <c r="EH6" s="35">
        <f t="shared" si="14"/>
        <v>0</v>
      </c>
      <c r="EI6" s="36">
        <f t="shared" si="14"/>
        <v>0.34</v>
      </c>
      <c r="EJ6" s="36">
        <f t="shared" si="14"/>
        <v>0.28999999999999998</v>
      </c>
      <c r="EK6" s="36">
        <f t="shared" si="14"/>
        <v>0.41</v>
      </c>
      <c r="EL6" s="36">
        <f t="shared" si="14"/>
        <v>0.4</v>
      </c>
      <c r="EM6" s="36">
        <f t="shared" si="14"/>
        <v>0.32</v>
      </c>
      <c r="EN6" s="35" t="str">
        <f>IF(EN7="","",IF(EN7="-","【-】","【"&amp;SUBSTITUTE(TEXT(EN7,"#,##0.00"),"-","△")&amp;"】"))</f>
        <v>【0.70】</v>
      </c>
    </row>
    <row r="7" spans="1:144" s="37" customFormat="1" x14ac:dyDescent="0.15">
      <c r="A7" s="29"/>
      <c r="B7" s="38">
        <v>2018</v>
      </c>
      <c r="C7" s="38">
        <v>473154</v>
      </c>
      <c r="D7" s="38">
        <v>46</v>
      </c>
      <c r="E7" s="38">
        <v>1</v>
      </c>
      <c r="F7" s="38">
        <v>0</v>
      </c>
      <c r="G7" s="38">
        <v>1</v>
      </c>
      <c r="H7" s="38" t="s">
        <v>93</v>
      </c>
      <c r="I7" s="38" t="s">
        <v>94</v>
      </c>
      <c r="J7" s="38" t="s">
        <v>95</v>
      </c>
      <c r="K7" s="38" t="s">
        <v>96</v>
      </c>
      <c r="L7" s="38" t="s">
        <v>97</v>
      </c>
      <c r="M7" s="38" t="s">
        <v>98</v>
      </c>
      <c r="N7" s="39" t="s">
        <v>99</v>
      </c>
      <c r="O7" s="39">
        <v>92.23</v>
      </c>
      <c r="P7" s="39">
        <v>100</v>
      </c>
      <c r="Q7" s="39">
        <v>4932</v>
      </c>
      <c r="R7" s="39">
        <v>4593</v>
      </c>
      <c r="S7" s="39">
        <v>22.78</v>
      </c>
      <c r="T7" s="39">
        <v>201.62</v>
      </c>
      <c r="U7" s="39">
        <v>4547</v>
      </c>
      <c r="V7" s="39">
        <v>22.78</v>
      </c>
      <c r="W7" s="39">
        <v>199.6</v>
      </c>
      <c r="X7" s="39">
        <v>88.37</v>
      </c>
      <c r="Y7" s="39">
        <v>99.93</v>
      </c>
      <c r="Z7" s="39">
        <v>111.17</v>
      </c>
      <c r="AA7" s="39">
        <v>97.88</v>
      </c>
      <c r="AB7" s="39">
        <v>100.82</v>
      </c>
      <c r="AC7" s="39">
        <v>106.28</v>
      </c>
      <c r="AD7" s="39">
        <v>108.35</v>
      </c>
      <c r="AE7" s="39">
        <v>114.74</v>
      </c>
      <c r="AF7" s="39">
        <v>104.85</v>
      </c>
      <c r="AG7" s="39">
        <v>107.64</v>
      </c>
      <c r="AH7" s="39">
        <v>112.83</v>
      </c>
      <c r="AI7" s="39">
        <v>356.14</v>
      </c>
      <c r="AJ7" s="39">
        <v>2.69</v>
      </c>
      <c r="AK7" s="39">
        <v>0</v>
      </c>
      <c r="AL7" s="39">
        <v>0</v>
      </c>
      <c r="AM7" s="39">
        <v>0</v>
      </c>
      <c r="AN7" s="39">
        <v>32.31</v>
      </c>
      <c r="AO7" s="39">
        <v>26.85</v>
      </c>
      <c r="AP7" s="39">
        <v>27.19</v>
      </c>
      <c r="AQ7" s="39">
        <v>27.52</v>
      </c>
      <c r="AR7" s="39">
        <v>30.84</v>
      </c>
      <c r="AS7" s="39">
        <v>1.05</v>
      </c>
      <c r="AT7" s="39">
        <v>1785.27</v>
      </c>
      <c r="AU7" s="39">
        <v>1332.49</v>
      </c>
      <c r="AV7" s="39">
        <v>1940.85</v>
      </c>
      <c r="AW7" s="39">
        <v>1659.61</v>
      </c>
      <c r="AX7" s="39">
        <v>967.02</v>
      </c>
      <c r="AY7" s="39">
        <v>571.29999999999995</v>
      </c>
      <c r="AZ7" s="39">
        <v>527.82000000000005</v>
      </c>
      <c r="BA7" s="39">
        <v>477.44</v>
      </c>
      <c r="BB7" s="39">
        <v>445.85</v>
      </c>
      <c r="BC7" s="39">
        <v>450.54</v>
      </c>
      <c r="BD7" s="39">
        <v>261.93</v>
      </c>
      <c r="BE7" s="39">
        <v>92.25</v>
      </c>
      <c r="BF7" s="39">
        <v>85.61</v>
      </c>
      <c r="BG7" s="39">
        <v>76.91</v>
      </c>
      <c r="BH7" s="39">
        <v>69.17</v>
      </c>
      <c r="BI7" s="39">
        <v>60.88</v>
      </c>
      <c r="BJ7" s="39">
        <v>495.43</v>
      </c>
      <c r="BK7" s="39">
        <v>488.5</v>
      </c>
      <c r="BL7" s="39">
        <v>485.75</v>
      </c>
      <c r="BM7" s="39">
        <v>516.34</v>
      </c>
      <c r="BN7" s="39">
        <v>496.56</v>
      </c>
      <c r="BO7" s="39">
        <v>270.45999999999998</v>
      </c>
      <c r="BP7" s="39">
        <v>85.42</v>
      </c>
      <c r="BQ7" s="39">
        <v>97.97</v>
      </c>
      <c r="BR7" s="39">
        <v>115.96</v>
      </c>
      <c r="BS7" s="39">
        <v>95.86</v>
      </c>
      <c r="BT7" s="39">
        <v>99.28</v>
      </c>
      <c r="BU7" s="39">
        <v>81.900000000000006</v>
      </c>
      <c r="BV7" s="39">
        <v>82.42</v>
      </c>
      <c r="BW7" s="39">
        <v>83.59</v>
      </c>
      <c r="BX7" s="39">
        <v>83.27</v>
      </c>
      <c r="BY7" s="39">
        <v>84.9</v>
      </c>
      <c r="BZ7" s="39">
        <v>103.91</v>
      </c>
      <c r="CA7" s="39">
        <v>275.60000000000002</v>
      </c>
      <c r="CB7" s="39">
        <v>241.53</v>
      </c>
      <c r="CC7" s="39">
        <v>204.08</v>
      </c>
      <c r="CD7" s="39">
        <v>247.4</v>
      </c>
      <c r="CE7" s="39">
        <v>238.81</v>
      </c>
      <c r="CF7" s="39">
        <v>227.97</v>
      </c>
      <c r="CG7" s="39">
        <v>226.99</v>
      </c>
      <c r="CH7" s="39">
        <v>230.22</v>
      </c>
      <c r="CI7" s="39">
        <v>228.81</v>
      </c>
      <c r="CJ7" s="39">
        <v>231.9</v>
      </c>
      <c r="CK7" s="39">
        <v>167.11</v>
      </c>
      <c r="CL7" s="39">
        <v>60.42</v>
      </c>
      <c r="CM7" s="39">
        <v>59.39</v>
      </c>
      <c r="CN7" s="39">
        <v>60.96</v>
      </c>
      <c r="CO7" s="39">
        <v>61.19</v>
      </c>
      <c r="CP7" s="39">
        <v>63.76</v>
      </c>
      <c r="CQ7" s="39">
        <v>40.700000000000003</v>
      </c>
      <c r="CR7" s="39">
        <v>39.909999999999997</v>
      </c>
      <c r="CS7" s="39">
        <v>41.09</v>
      </c>
      <c r="CT7" s="39">
        <v>38.979999999999997</v>
      </c>
      <c r="CU7" s="39">
        <v>39.61</v>
      </c>
      <c r="CV7" s="39">
        <v>60.27</v>
      </c>
      <c r="CW7" s="39">
        <v>86.53</v>
      </c>
      <c r="CX7" s="39">
        <v>86.31</v>
      </c>
      <c r="CY7" s="39">
        <v>85.1</v>
      </c>
      <c r="CZ7" s="39">
        <v>84.08</v>
      </c>
      <c r="DA7" s="39">
        <v>80.459999999999994</v>
      </c>
      <c r="DB7" s="39">
        <v>74.61</v>
      </c>
      <c r="DC7" s="39">
        <v>75.62</v>
      </c>
      <c r="DD7" s="39">
        <v>75.91</v>
      </c>
      <c r="DE7" s="39">
        <v>75.010000000000005</v>
      </c>
      <c r="DF7" s="39">
        <v>72.959999999999994</v>
      </c>
      <c r="DG7" s="39">
        <v>89.92</v>
      </c>
      <c r="DH7" s="39">
        <v>59.28</v>
      </c>
      <c r="DI7" s="39">
        <v>59.41</v>
      </c>
      <c r="DJ7" s="39">
        <v>60.55</v>
      </c>
      <c r="DK7" s="39">
        <v>62.06</v>
      </c>
      <c r="DL7" s="39">
        <v>62.28</v>
      </c>
      <c r="DM7" s="39">
        <v>50.44</v>
      </c>
      <c r="DN7" s="39">
        <v>51.44</v>
      </c>
      <c r="DO7" s="39">
        <v>52.4</v>
      </c>
      <c r="DP7" s="39">
        <v>51.89</v>
      </c>
      <c r="DQ7" s="39">
        <v>54.09</v>
      </c>
      <c r="DR7" s="39">
        <v>48.85</v>
      </c>
      <c r="DS7" s="39">
        <v>0</v>
      </c>
      <c r="DT7" s="39">
        <v>0</v>
      </c>
      <c r="DU7" s="39">
        <v>0</v>
      </c>
      <c r="DV7" s="39">
        <v>0</v>
      </c>
      <c r="DW7" s="39">
        <v>0</v>
      </c>
      <c r="DX7" s="39">
        <v>9.64</v>
      </c>
      <c r="DY7" s="39">
        <v>11.68</v>
      </c>
      <c r="DZ7" s="39">
        <v>14.01</v>
      </c>
      <c r="EA7" s="39">
        <v>14.74</v>
      </c>
      <c r="EB7" s="39">
        <v>18.68</v>
      </c>
      <c r="EC7" s="39">
        <v>17.8</v>
      </c>
      <c r="ED7" s="39">
        <v>0</v>
      </c>
      <c r="EE7" s="39">
        <v>0</v>
      </c>
      <c r="EF7" s="39">
        <v>0</v>
      </c>
      <c r="EG7" s="39">
        <v>0</v>
      </c>
      <c r="EH7" s="39">
        <v>0</v>
      </c>
      <c r="EI7" s="39">
        <v>0.34</v>
      </c>
      <c r="EJ7" s="39">
        <v>0.28999999999999998</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2019-12-05T04:32:48Z</dcterms:created>
  <dcterms:modified xsi:type="dcterms:W3CDTF">2020-01-31T05:43:41Z</dcterms:modified>
  <cp:category/>
</cp:coreProperties>
</file>