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192.168.1.131\上下水道課\004水道係\水道①\「経営比較分析表」\"/>
    </mc:Choice>
  </mc:AlternateContent>
  <xr:revisionPtr revIDLastSave="0" documentId="12_ncr:500000_{22033E69-1101-4954-9ABC-0C5412E906AF}" xr6:coauthVersionLast="31" xr6:coauthVersionMax="31" xr10:uidLastSave="{00000000-0000-0000-0000-000000000000}"/>
  <workbookProtection workbookAlgorithmName="SHA-512" workbookHashValue="KMXko8cSUuEanQYITkH06KBaEBlnSYO7zHVBqJoIT9zvKf6Nbc+Sho/S1BhLJoeXAjJm/EOUHC0K5pxvYFCmlA==" workbookSaltValue="eIVu+f76ilAuJC9gOpVaJg==" workbookSpinCount="100000" lockStructure="1"/>
  <bookViews>
    <workbookView xWindow="0" yWindow="0" windowWidth="20490" windowHeight="754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<sst xmlns="http://schemas.openxmlformats.org/spreadsheetml/2006/main" count="220" uniqueCount="108">
  <si>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</si>
  <si>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</si>
  <si>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</si>
  <si>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</si>
  <si>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</si>
  <si>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</si>
  <si>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</si>
  <si>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</si>
  <si>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</si>
  <si>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</si>
  <si>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</si>
  <si>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</si>
  <si>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</si>
  <si>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</si>
  <si>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</si>
  <si>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</si>
  <si>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</si>
  <si>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</si>
  <si>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</si>
  <si>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</si>
  <si>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</si>
  <si>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</si>
  <si>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</si>
  <si>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</si>
  <si>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</si>
  <si>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</si>
  <si>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</si>
  <si>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</si>
  <si>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</si>
  <si>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</si>
  <si>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</si>
  <si>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</si>
  <si>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</si>
  <si>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</si>
  <si>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</si>
  <si>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</si>
  <si>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</si>
  <si>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</si>
  <si>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</si>
  <si>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</si>
  <si>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</si>
  <si>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</si>
  <si>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</si>
  <si>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</si>
  <si>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</si>
  <si>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</si>
  <si>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</si>
  <si>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</si>
  <si>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</si>
  <si>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</si>
  <si>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</si>
  <si>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</si>
  <si>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</si>
  <si>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</si>
  <si>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</si>
  <si>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</si>
  <si>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</si>
  <si>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</si>
  <si>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</si>
  <si>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</si>
  <si>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</si>
  <si>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</si>
  <si>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</si>
  <si>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</si>
  <si>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</si>
  <si>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</si>
  <si>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</si>
  <si>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</si>
  <si>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</si>
  <si>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</si>
  <si>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</si>
  <si>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</si>
  <si>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</si>
  <si>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</si>
  <si>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</si>
  <si>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</si>
  <si>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</si>
  <si>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</si>
  <si>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</si>
  <si>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</si>
  <si>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</si>
  <si>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</si>
  <si>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</si>
  <si>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</si>
  <si>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</si>
  <si>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</si>
  <si>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</si>
  <si>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</si>
  <si>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</si>
  <si>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</si>
  <si>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</si>
  <si>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</si>
  <si>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</si>
  <si>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宜野座村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</si>
  <si>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</si>
  <si>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</si>
  <si>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</si>
  <si>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</si>
  <si>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</si>
  <si>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</si>
  <si>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</si>
  <si>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</si>
  <si>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</si>
  <si>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</si>
  <si>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</si>
  <si>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①平成２６年度から新会計基準の適用になり有形固定資産減価償却累計額が大幅に増額したため比率が上がった。　　　②配水管の計画的更新に向けた計画調査を平成２７年度から行っており、今後の更新につなげていきたい。　　　　　　　　　③類似団体と比較して低い値となっている。配水管・浄水場や管路については、老朽化が進んでいる状況であることから計画的に管路の更新が必要である。</t>
    <rPh sb="1" eb="3">
      <t>ヘイセイ</t>
    </rPh>
    <rPh sb="5" eb="7">
      <t>ネンド</t>
    </rPh>
    <rPh sb="9" eb="10">
      <t>シン</t>
    </rPh>
    <rPh sb="10" eb="12">
      <t>カイケイ</t>
    </rPh>
    <rPh sb="12" eb="14">
      <t>キジュン</t>
    </rPh>
    <rPh sb="15" eb="17">
      <t>テキヨウ</t>
    </rPh>
    <rPh sb="20" eb="26">
      <t>ユウケイコテイシサン</t>
    </rPh>
    <rPh sb="26" eb="28">
      <t>ゲンカ</t>
    </rPh>
    <rPh sb="28" eb="30">
      <t>ショウキャク</t>
    </rPh>
    <rPh sb="30" eb="33">
      <t>ルイケイガク</t>
    </rPh>
    <rPh sb="34" eb="36">
      <t>オオハバ</t>
    </rPh>
    <rPh sb="37" eb="39">
      <t>ゾウガク</t>
    </rPh>
    <rPh sb="43" eb="45">
      <t>ヒリツ</t>
    </rPh>
    <rPh sb="46" eb="47">
      <t>ア</t>
    </rPh>
    <rPh sb="55" eb="58">
      <t>ハイスイカン</t>
    </rPh>
    <rPh sb="59" eb="62">
      <t>ケイカクテキ</t>
    </rPh>
    <rPh sb="62" eb="64">
      <t>コウシン</t>
    </rPh>
    <rPh sb="65" eb="66">
      <t>ム</t>
    </rPh>
    <rPh sb="68" eb="70">
      <t>ケイカク</t>
    </rPh>
    <rPh sb="70" eb="72">
      <t>チョウサ</t>
    </rPh>
    <rPh sb="73" eb="75">
      <t>ヘイセイ</t>
    </rPh>
    <rPh sb="77" eb="79">
      <t>ネンド</t>
    </rPh>
    <rPh sb="81" eb="82">
      <t>オコナ</t>
    </rPh>
    <rPh sb="87" eb="89">
      <t>コンゴ</t>
    </rPh>
    <rPh sb="90" eb="92">
      <t>コウシン</t>
    </rPh>
    <rPh sb="112" eb="114">
      <t>ルイジ</t>
    </rPh>
    <rPh sb="114" eb="116">
      <t>ダンタイ</t>
    </rPh>
    <rPh sb="117" eb="119">
      <t>ヒカク</t>
    </rPh>
    <rPh sb="121" eb="122">
      <t>ヒク</t>
    </rPh>
    <rPh sb="123" eb="124">
      <t>アタイ</t>
    </rPh>
    <rPh sb="131" eb="134">
      <t>ハイスイカン</t>
    </rPh>
    <rPh sb="135" eb="138">
      <t>ジョウスイジョウ</t>
    </rPh>
    <rPh sb="139" eb="141">
      <t>カンロ</t>
    </rPh>
    <rPh sb="147" eb="150">
      <t>ロウキュウカ</t>
    </rPh>
    <rPh sb="151" eb="152">
      <t>スス</t>
    </rPh>
    <rPh sb="156" eb="158">
      <t>ジョウキョウ</t>
    </rPh>
    <rPh sb="165" eb="168">
      <t>ケイカクテキ</t>
    </rPh>
    <rPh sb="169" eb="171">
      <t>カンロ</t>
    </rPh>
    <rPh sb="172" eb="174">
      <t>コウシン</t>
    </rPh>
    <rPh sb="175" eb="177">
      <t>ヒツヨウ</t>
    </rPh>
    <phoneticPr fontId="4"/>
  </si>
  <si>
    <t>①各年度の収支は黒字となっており、また平均値を上回っていることから健全な状況といえるが、村の一般財源からの繰入によることが大きく、今後の施設投資等にかかる費用を確保するには、更なる費用削減に取り組む必要がある。　　　　　　　　　　　　　　　　　　　　　　　　　　　②５箇年間０％を達成しており、経営の健全化に寄与している。　　　　　　　　　　　　　　　　　　　　　　　　　　　　　　　　③平成２６年から新会計基準になり、負債額が大幅に増額したため比率が急落した。　　　　　　　　　　　　　　　　　　　　　　　　　　　　④平成２０年度に最終起債を行い、年々残高が減ってきていたが、今年度より浄水場改修工事が開始し、それに伴い、起債借入を開始したので、比率は上昇する可能性がある。　　　　　　　　　　　　　　　　　　　　　　　　　　　　　　　　⑤平成２１年度に料金回収を行っているが十分な料金水準とはいえず、料金回収率は平均値を下回っている。　　　　　　　　　　　　⑥類似団体平均値より高価となっている。これは村独自の浄水場の整備をしているため、その費用があるためである。　　　　　　　　　　　　　　　　　　　　　　　　　　　　　　　　　　　　⑦平成２６年度から類似団体平均を上回っているものの、これは松田浄水場を停止していることからで、その理由としては戦車道路下の管路漏水が原因である。　　　　　　　　　　　　　　　　　　　　⑧これまで漏水調査を行うことで、漏水の早期発見と早急な修繕を行ってきたため、有収率を８０％台へあげることができた。引き続き漏水調査を行って有収率の向上に努める。</t>
    <rPh sb="1" eb="4">
      <t>カクネンド</t>
    </rPh>
    <rPh sb="5" eb="7">
      <t>シュウシ</t>
    </rPh>
    <rPh sb="8" eb="10">
      <t>クロジ</t>
    </rPh>
    <rPh sb="19" eb="22">
      <t>ヘイキンチ</t>
    </rPh>
    <rPh sb="23" eb="25">
      <t>ウワマワ</t>
    </rPh>
    <rPh sb="33" eb="35">
      <t>ケンゼン</t>
    </rPh>
    <rPh sb="36" eb="38">
      <t>ジョウキョウ</t>
    </rPh>
    <rPh sb="44" eb="45">
      <t>ソン</t>
    </rPh>
    <rPh sb="46" eb="48">
      <t>イッパン</t>
    </rPh>
    <rPh sb="48" eb="50">
      <t>ザイゲン</t>
    </rPh>
    <rPh sb="53" eb="55">
      <t>クリイレ</t>
    </rPh>
    <rPh sb="61" eb="62">
      <t>オオ</t>
    </rPh>
    <rPh sb="65" eb="67">
      <t>コンゴ</t>
    </rPh>
    <rPh sb="68" eb="70">
      <t>シセツ</t>
    </rPh>
    <rPh sb="70" eb="72">
      <t>トウシ</t>
    </rPh>
    <rPh sb="72" eb="73">
      <t>トウ</t>
    </rPh>
    <rPh sb="77" eb="79">
      <t>ヒヨウ</t>
    </rPh>
    <rPh sb="80" eb="82">
      <t>カクホ</t>
    </rPh>
    <rPh sb="87" eb="88">
      <t>サラ</t>
    </rPh>
    <rPh sb="90" eb="92">
      <t>ヒヨウ</t>
    </rPh>
    <rPh sb="92" eb="94">
      <t>サクゲン</t>
    </rPh>
    <rPh sb="95" eb="96">
      <t>ト</t>
    </rPh>
    <rPh sb="97" eb="98">
      <t>ク</t>
    </rPh>
    <rPh sb="99" eb="101">
      <t>ヒツヨウ</t>
    </rPh>
    <rPh sb="134" eb="137">
      <t>カネンカン</t>
    </rPh>
    <rPh sb="140" eb="142">
      <t>タッセイ</t>
    </rPh>
    <rPh sb="147" eb="149">
      <t>ケイエイ</t>
    </rPh>
    <rPh sb="150" eb="153">
      <t>ケンゼンカ</t>
    </rPh>
    <rPh sb="154" eb="156">
      <t>キヨ</t>
    </rPh>
    <rPh sb="194" eb="196">
      <t>ヘイセイ</t>
    </rPh>
    <rPh sb="198" eb="199">
      <t>ネン</t>
    </rPh>
    <rPh sb="201" eb="202">
      <t>シン</t>
    </rPh>
    <rPh sb="202" eb="204">
      <t>カイケイ</t>
    </rPh>
    <rPh sb="204" eb="206">
      <t>キジュン</t>
    </rPh>
    <rPh sb="210" eb="212">
      <t>フサイ</t>
    </rPh>
    <rPh sb="212" eb="213">
      <t>ガク</t>
    </rPh>
    <rPh sb="214" eb="216">
      <t>オオハバ</t>
    </rPh>
    <rPh sb="217" eb="219">
      <t>ゾウガク</t>
    </rPh>
    <rPh sb="223" eb="225">
      <t>ヒリツ</t>
    </rPh>
    <rPh sb="226" eb="228">
      <t>キュウラク</t>
    </rPh>
    <rPh sb="260" eb="262">
      <t>ヘイセイ</t>
    </rPh>
    <rPh sb="264" eb="266">
      <t>ネンド</t>
    </rPh>
    <rPh sb="267" eb="269">
      <t>サイシュウ</t>
    </rPh>
    <rPh sb="269" eb="271">
      <t>キサイ</t>
    </rPh>
    <rPh sb="272" eb="273">
      <t>オコナ</t>
    </rPh>
    <rPh sb="275" eb="277">
      <t>ネンネン</t>
    </rPh>
    <rPh sb="277" eb="279">
      <t>ザンダカ</t>
    </rPh>
    <rPh sb="280" eb="281">
      <t>ヘ</t>
    </rPh>
    <rPh sb="289" eb="292">
      <t>コンネンド</t>
    </rPh>
    <rPh sb="294" eb="297">
      <t>ジョウスイジョウ</t>
    </rPh>
    <rPh sb="297" eb="299">
      <t>カイシュウ</t>
    </rPh>
    <rPh sb="299" eb="301">
      <t>コウジ</t>
    </rPh>
    <rPh sb="302" eb="304">
      <t>カイシ</t>
    </rPh>
    <rPh sb="309" eb="310">
      <t>トモナ</t>
    </rPh>
    <rPh sb="312" eb="314">
      <t>キサイ</t>
    </rPh>
    <rPh sb="314" eb="316">
      <t>カリイレ</t>
    </rPh>
    <rPh sb="317" eb="319">
      <t>カイシ</t>
    </rPh>
    <rPh sb="324" eb="326">
      <t>ヒリツ</t>
    </rPh>
    <rPh sb="327" eb="329">
      <t>ジョウショウ</t>
    </rPh>
    <rPh sb="331" eb="334">
      <t>カノウセイ</t>
    </rPh>
    <rPh sb="371" eb="373">
      <t>ヘイセイ</t>
    </rPh>
    <rPh sb="375" eb="377">
      <t>ネンド</t>
    </rPh>
    <rPh sb="378" eb="380">
      <t>リョウキン</t>
    </rPh>
    <rPh sb="380" eb="382">
      <t>カイシュウ</t>
    </rPh>
    <rPh sb="383" eb="384">
      <t>オコナ</t>
    </rPh>
    <rPh sb="389" eb="391">
      <t>ジュウブン</t>
    </rPh>
    <rPh sb="392" eb="394">
      <t>リョウキン</t>
    </rPh>
    <rPh sb="394" eb="396">
      <t>スイジュン</t>
    </rPh>
    <rPh sb="402" eb="404">
      <t>リョウキン</t>
    </rPh>
    <rPh sb="404" eb="406">
      <t>カイシュウ</t>
    </rPh>
    <rPh sb="406" eb="407">
      <t>リツ</t>
    </rPh>
    <rPh sb="408" eb="411">
      <t>ヘイキンチ</t>
    </rPh>
    <rPh sb="412" eb="414">
      <t>シタマワ</t>
    </rPh>
    <rPh sb="432" eb="434">
      <t>ルイジ</t>
    </rPh>
    <rPh sb="434" eb="436">
      <t>ダンタイ</t>
    </rPh>
    <rPh sb="436" eb="439">
      <t>ヘイキンチ</t>
    </rPh>
    <rPh sb="441" eb="443">
      <t>コウカ</t>
    </rPh>
    <rPh sb="453" eb="454">
      <t>ソン</t>
    </rPh>
    <rPh sb="454" eb="456">
      <t>ドクジ</t>
    </rPh>
    <rPh sb="457" eb="460">
      <t>ジョウスイジョウ</t>
    </rPh>
    <rPh sb="461" eb="463">
      <t>セイビ</t>
    </rPh>
    <rPh sb="473" eb="475">
      <t>ヒヨウ</t>
    </rPh>
    <rPh sb="521" eb="523">
      <t>ヘイセイ</t>
    </rPh>
    <rPh sb="525" eb="527">
      <t>ネンド</t>
    </rPh>
    <rPh sb="529" eb="531">
      <t>ルイジ</t>
    </rPh>
    <rPh sb="531" eb="533">
      <t>ダンタイ</t>
    </rPh>
    <rPh sb="533" eb="535">
      <t>ヘイキン</t>
    </rPh>
    <rPh sb="536" eb="538">
      <t>ウワマワ</t>
    </rPh>
    <rPh sb="549" eb="551">
      <t>マツダ</t>
    </rPh>
    <rPh sb="551" eb="554">
      <t>ジョウスイジョウ</t>
    </rPh>
    <rPh sb="555" eb="557">
      <t>テイシ</t>
    </rPh>
    <rPh sb="569" eb="571">
      <t>リユウ</t>
    </rPh>
    <rPh sb="575" eb="577">
      <t>センシャ</t>
    </rPh>
    <rPh sb="577" eb="579">
      <t>ドウロ</t>
    </rPh>
    <rPh sb="579" eb="580">
      <t>シタ</t>
    </rPh>
    <rPh sb="581" eb="583">
      <t>カンロ</t>
    </rPh>
    <rPh sb="583" eb="585">
      <t>ロウスイ</t>
    </rPh>
    <rPh sb="586" eb="588">
      <t>ゲンイン</t>
    </rPh>
    <rPh sb="617" eb="619">
      <t>ロウスイ</t>
    </rPh>
    <rPh sb="619" eb="621">
      <t>チョウサ</t>
    </rPh>
    <rPh sb="622" eb="623">
      <t>オコナ</t>
    </rPh>
    <rPh sb="628" eb="630">
      <t>ロウスイ</t>
    </rPh>
    <rPh sb="631" eb="633">
      <t>ソウキ</t>
    </rPh>
    <rPh sb="633" eb="635">
      <t>ハッケン</t>
    </rPh>
    <rPh sb="636" eb="638">
      <t>ソウキュウ</t>
    </rPh>
    <rPh sb="639" eb="641">
      <t>シュウゼン</t>
    </rPh>
    <rPh sb="642" eb="643">
      <t>オコナ</t>
    </rPh>
    <rPh sb="650" eb="653">
      <t>ユウシュウリツ</t>
    </rPh>
    <rPh sb="657" eb="658">
      <t>ダイ</t>
    </rPh>
    <rPh sb="669" eb="670">
      <t>ヒ</t>
    </rPh>
    <rPh sb="671" eb="672">
      <t>ツヅ</t>
    </rPh>
    <rPh sb="673" eb="675">
      <t>ロウスイ</t>
    </rPh>
    <rPh sb="675" eb="677">
      <t>チョウサ</t>
    </rPh>
    <rPh sb="678" eb="679">
      <t>オコナ</t>
    </rPh>
    <rPh sb="681" eb="684">
      <t>ユウシュウリツ</t>
    </rPh>
    <rPh sb="685" eb="687">
      <t>コウジョウ</t>
    </rPh>
    <rPh sb="688" eb="689">
      <t>ツト</t>
    </rPh>
    <phoneticPr fontId="4"/>
  </si>
  <si>
    <t>施設や経営面での効率化を図るとともに、更新等の財源確保や経営に与える影響等を踏まえた分析を行い、必要に応じて経営改善の実施や投資計画等の見直しなどを行い、老朽化した施設や管路の更新に向けて計画的に行う必要がある。</t>
    <rPh sb="0" eb="2">
      <t>シセツ</t>
    </rPh>
    <rPh sb="3" eb="5">
      <t>ケイエイ</t>
    </rPh>
    <rPh sb="5" eb="6">
      <t>メン</t>
    </rPh>
    <rPh sb="8" eb="11">
      <t>コウリツカ</t>
    </rPh>
    <rPh sb="12" eb="13">
      <t>ハカ</t>
    </rPh>
    <rPh sb="19" eb="21">
      <t>コウシン</t>
    </rPh>
    <rPh sb="21" eb="22">
      <t>トウ</t>
    </rPh>
    <rPh sb="23" eb="25">
      <t>ザイゲン</t>
    </rPh>
    <rPh sb="25" eb="27">
      <t>カクホ</t>
    </rPh>
    <rPh sb="28" eb="30">
      <t>ケイエイ</t>
    </rPh>
    <rPh sb="31" eb="32">
      <t>アタ</t>
    </rPh>
    <rPh sb="34" eb="36">
      <t>エイキョウ</t>
    </rPh>
    <rPh sb="36" eb="37">
      <t>トウ</t>
    </rPh>
    <rPh sb="38" eb="39">
      <t>フ</t>
    </rPh>
    <rPh sb="42" eb="44">
      <t>ブンセキ</t>
    </rPh>
    <rPh sb="45" eb="46">
      <t>オコナ</t>
    </rPh>
    <rPh sb="48" eb="50">
      <t>ヒツヨウ</t>
    </rPh>
    <rPh sb="51" eb="52">
      <t>オウ</t>
    </rPh>
    <rPh sb="54" eb="56">
      <t>ケイエイ</t>
    </rPh>
    <rPh sb="56" eb="58">
      <t>カイゼン</t>
    </rPh>
    <rPh sb="59" eb="61">
      <t>ジッシ</t>
    </rPh>
    <rPh sb="62" eb="64">
      <t>トウシ</t>
    </rPh>
    <rPh sb="64" eb="66">
      <t>ケイカク</t>
    </rPh>
    <rPh sb="66" eb="67">
      <t>トウ</t>
    </rPh>
    <rPh sb="68" eb="70">
      <t>ミナオ</t>
    </rPh>
    <rPh sb="74" eb="75">
      <t>オコナ</t>
    </rPh>
    <rPh sb="77" eb="80">
      <t>ロウキュウカ</t>
    </rPh>
    <rPh sb="82" eb="84">
      <t>シセツ</t>
    </rPh>
    <rPh sb="85" eb="87">
      <t>カンロ</t>
    </rPh>
    <rPh sb="88" eb="90">
      <t>コウシン</t>
    </rPh>
    <rPh sb="91" eb="92">
      <t>ム</t>
    </rPh>
    <rPh sb="94" eb="97">
      <t>ケイカクテキ</t>
    </rPh>
    <rPh sb="98" eb="99">
      <t>オコナ</t>
    </rPh>
    <rPh sb="100" eb="1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</si>
</sst>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0.33</c:v>
                </c:pt>
                <c:pt idx="1">
                  <c:v>0</c:v>
                </c:pt>
                <c:pt idx="2">
                  <c:v>0</c:v>
                </c:pt>
                <c:pt idx="3">
                  <c:v>0</c:v>
                </c:pt>
                <c:pt idx="4">
                  <c:v>0</c:v>
                </c:pt>
              </c:numCache>
            </c:numRef>
          </c:val>
          <c:extLst>
            <c:ext xmlns:c16="http://schemas.microsoft.com/office/drawing/2014/chart" uri="{C3380CC4-5D6E-409C-BE32-E72D297353CC}">
              <c16:uniqueId val="{00000000-9B57-46B9-AD9C-00D1BA9776D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c:ext xmlns:c16="http://schemas.microsoft.com/office/drawing/2014/chart" uri="{C3380CC4-5D6E-409C-BE32-E72D297353CC}">
              <c16:uniqueId val="{00000001-9B57-46B9-AD9C-00D1BA9776D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50.08</c:v>
                </c:pt>
                <c:pt idx="1">
                  <c:v>50.79</c:v>
                </c:pt>
                <c:pt idx="2">
                  <c:v>48.84</c:v>
                </c:pt>
                <c:pt idx="3">
                  <c:v>48.18</c:v>
                </c:pt>
                <c:pt idx="4">
                  <c:v>47.85</c:v>
                </c:pt>
              </c:numCache>
            </c:numRef>
          </c:val>
          <c:extLst>
            <c:ext xmlns:c16="http://schemas.microsoft.com/office/drawing/2014/chart" uri="{C3380CC4-5D6E-409C-BE32-E72D297353CC}">
              <c16:uniqueId val="{00000000-35E3-4D6E-B2EA-2CD0759EB1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c:ext xmlns:c16="http://schemas.microsoft.com/office/drawing/2014/chart" uri="{C3380CC4-5D6E-409C-BE32-E72D297353CC}">
              <c16:uniqueId val="{00000001-35E3-4D6E-B2EA-2CD0759EB1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75.17</c:v>
                </c:pt>
                <c:pt idx="1">
                  <c:v>73.27</c:v>
                </c:pt>
                <c:pt idx="2">
                  <c:v>78.89</c:v>
                </c:pt>
                <c:pt idx="3">
                  <c:v>80.17</c:v>
                </c:pt>
                <c:pt idx="4">
                  <c:v>83.58</c:v>
                </c:pt>
              </c:numCache>
            </c:numRef>
          </c:val>
          <c:extLst>
            <c:ext xmlns:c16="http://schemas.microsoft.com/office/drawing/2014/chart" uri="{C3380CC4-5D6E-409C-BE32-E72D297353CC}">
              <c16:uniqueId val="{00000000-C4A3-43A6-8925-221D940CA3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c:ext xmlns:c16="http://schemas.microsoft.com/office/drawing/2014/chart" uri="{C3380CC4-5D6E-409C-BE32-E72D297353CC}">
              <c16:uniqueId val="{00000001-C4A3-43A6-8925-221D940CA3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115.48</c:v>
                </c:pt>
                <c:pt idx="1">
                  <c:v>113.05</c:v>
                </c:pt>
                <c:pt idx="2">
                  <c:v>118.96</c:v>
                </c:pt>
                <c:pt idx="3">
                  <c:v>118.15</c:v>
                </c:pt>
                <c:pt idx="4">
                  <c:v>119.16</c:v>
                </c:pt>
              </c:numCache>
            </c:numRef>
          </c:val>
          <c:extLst>
            <c:ext xmlns:c16="http://schemas.microsoft.com/office/drawing/2014/chart" uri="{C3380CC4-5D6E-409C-BE32-E72D297353CC}">
              <c16:uniqueId val="{00000000-2C9B-4AED-8806-C6FA0C07181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c:ext xmlns:c16="http://schemas.microsoft.com/office/drawing/2014/chart" uri="{C3380CC4-5D6E-409C-BE32-E72D297353CC}">
              <c16:uniqueId val="{00000001-2C9B-4AED-8806-C6FA0C07181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59.39</c:v>
                </c:pt>
                <c:pt idx="1">
                  <c:v>61.14</c:v>
                </c:pt>
                <c:pt idx="2">
                  <c:v>62.61</c:v>
                </c:pt>
                <c:pt idx="3">
                  <c:v>64.319999999999993</c:v>
                </c:pt>
                <c:pt idx="4">
                  <c:v>65.28</c:v>
                </c:pt>
              </c:numCache>
            </c:numRef>
          </c:val>
          <c:extLst>
            <c:ext xmlns:c16="http://schemas.microsoft.com/office/drawing/2014/chart" uri="{C3380CC4-5D6E-409C-BE32-E72D297353CC}">
              <c16:uniqueId val="{00000000-F8EE-4208-A758-031272CC0B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c:ext xmlns:c16="http://schemas.microsoft.com/office/drawing/2014/chart" uri="{C3380CC4-5D6E-409C-BE32-E72D297353CC}">
              <c16:uniqueId val="{00000001-F8EE-4208-A758-031272CC0B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C1-45D8-8561-216981FE91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c:ext xmlns:c16="http://schemas.microsoft.com/office/drawing/2014/chart" uri="{C3380CC4-5D6E-409C-BE32-E72D297353CC}">
              <c16:uniqueId val="{00000001-98C1-45D8-8561-216981FE91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BA-4144-910E-2F26F89314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c:ext xmlns:c16="http://schemas.microsoft.com/office/drawing/2014/chart" uri="{C3380CC4-5D6E-409C-BE32-E72D297353CC}">
              <c16:uniqueId val="{00000001-67BA-4144-910E-2F26F89314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572.66</c:v>
                </c:pt>
                <c:pt idx="1">
                  <c:v>554.21</c:v>
                </c:pt>
                <c:pt idx="2">
                  <c:v>547.26</c:v>
                </c:pt>
                <c:pt idx="3">
                  <c:v>374.66</c:v>
                </c:pt>
                <c:pt idx="4">
                  <c:v>229.35</c:v>
                </c:pt>
              </c:numCache>
            </c:numRef>
          </c:val>
          <c:extLst>
            <c:ext xmlns:c16="http://schemas.microsoft.com/office/drawing/2014/chart" uri="{C3380CC4-5D6E-409C-BE32-E72D297353CC}">
              <c16:uniqueId val="{00000000-55F0-47DE-BEBD-2E676D6CD17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c:ext xmlns:c16="http://schemas.microsoft.com/office/drawing/2014/chart" uri="{C3380CC4-5D6E-409C-BE32-E72D297353CC}">
              <c16:uniqueId val="{00000001-55F0-47DE-BEBD-2E676D6CD17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573.35</c:v>
                </c:pt>
                <c:pt idx="1">
                  <c:v>540.17999999999995</c:v>
                </c:pt>
                <c:pt idx="2">
                  <c:v>467.66</c:v>
                </c:pt>
                <c:pt idx="3">
                  <c:v>412.45</c:v>
                </c:pt>
                <c:pt idx="4">
                  <c:v>385.31</c:v>
                </c:pt>
              </c:numCache>
            </c:numRef>
          </c:val>
          <c:extLst>
            <c:ext xmlns:c16="http://schemas.microsoft.com/office/drawing/2014/chart" uri="{C3380CC4-5D6E-409C-BE32-E72D297353CC}">
              <c16:uniqueId val="{00000000-41F2-4ADE-8D68-032C8274AA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c:ext xmlns:c16="http://schemas.microsoft.com/office/drawing/2014/chart" uri="{C3380CC4-5D6E-409C-BE32-E72D297353CC}">
              <c16:uniqueId val="{00000001-41F2-4ADE-8D68-032C8274AA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63.72</c:v>
                </c:pt>
                <c:pt idx="1">
                  <c:v>61.33</c:v>
                </c:pt>
                <c:pt idx="2">
                  <c:v>68.05</c:v>
                </c:pt>
                <c:pt idx="3">
                  <c:v>66.790000000000006</c:v>
                </c:pt>
                <c:pt idx="4">
                  <c:v>73.040000000000006</c:v>
                </c:pt>
              </c:numCache>
            </c:numRef>
          </c:val>
          <c:extLst>
            <c:ext xmlns:c16="http://schemas.microsoft.com/office/drawing/2014/chart" uri="{C3380CC4-5D6E-409C-BE32-E72D297353CC}">
              <c16:uniqueId val="{00000000-ED4F-4B53-BA13-752202BAC3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c:ext xmlns:c16="http://schemas.microsoft.com/office/drawing/2014/chart" uri="{C3380CC4-5D6E-409C-BE32-E72D297353CC}">
              <c16:uniqueId val="{00000001-ED4F-4B53-BA13-752202BAC3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246.25</c:v>
                </c:pt>
                <c:pt idx="1">
                  <c:v>250.46</c:v>
                </c:pt>
                <c:pt idx="2">
                  <c:v>228.09</c:v>
                </c:pt>
                <c:pt idx="3">
                  <c:v>233.72</c:v>
                </c:pt>
                <c:pt idx="4">
                  <c:v>217.51</c:v>
                </c:pt>
              </c:numCache>
            </c:numRef>
          </c:val>
          <c:extLst>
            <c:ext xmlns:c16="http://schemas.microsoft.com/office/drawing/2014/chart" uri="{C3380CC4-5D6E-409C-BE32-E72D297353CC}">
              <c16:uniqueId val="{00000000-1537-45B9-B6CB-1A04DB3106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c:ext xmlns:c16="http://schemas.microsoft.com/office/drawing/2014/chart" uri="{C3380CC4-5D6E-409C-BE32-E72D297353CC}">
              <c16:uniqueId val="{00000001-1537-45B9-B6CB-1A04DB3106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85" zoomScaleNormal="85" workbookViewId="0">
      <selection activeCell="BG87" sqref="BG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宜野座村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6071</v>
      </c>
      <c r="AM8" s="70"/>
      <c r="AN8" s="70"/>
      <c r="AO8" s="70"/>
      <c r="AP8" s="70"/>
      <c r="AQ8" s="70"/>
      <c r="AR8" s="70"/>
      <c r="AS8" s="70"/>
      <c r="AT8" s="66">
        <f>データ!$S$6</f>
        <v>31.3</v>
      </c>
      <c r="AU8" s="67"/>
      <c r="AV8" s="67"/>
      <c r="AW8" s="67"/>
      <c r="AX8" s="67"/>
      <c r="AY8" s="67"/>
      <c r="AZ8" s="67"/>
      <c r="BA8" s="67"/>
      <c r="BB8" s="69">
        <f>データ!$T$6</f>
        <v>193.96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74.069999999999993</v>
      </c>
      <c r="J10" s="67"/>
      <c r="K10" s="67"/>
      <c r="L10" s="67"/>
      <c r="M10" s="67"/>
      <c r="N10" s="67"/>
      <c r="O10" s="68"/>
      <c r="P10" s="69">
        <f>データ!$P$6</f>
        <v>100</v>
      </c>
      <c r="Q10" s="69"/>
      <c r="R10" s="69"/>
      <c r="S10" s="69"/>
      <c r="T10" s="69"/>
      <c r="U10" s="69"/>
      <c r="V10" s="69"/>
      <c r="W10" s="70">
        <f>データ!$Q$6</f>
        <v>2344</v>
      </c>
      <c r="X10" s="70"/>
      <c r="Y10" s="70"/>
      <c r="Z10" s="70"/>
      <c r="AA10" s="70"/>
      <c r="AB10" s="70"/>
      <c r="AC10" s="70"/>
      <c r="AD10" s="2"/>
      <c r="AE10" s="2"/>
      <c r="AF10" s="2"/>
      <c r="AG10" s="2"/>
      <c r="AH10" s="4"/>
      <c r="AI10" s="4"/>
      <c r="AJ10" s="4"/>
      <c r="AK10" s="4"/>
      <c r="AL10" s="70">
        <f>データ!$U$6</f>
        <v>6074</v>
      </c>
      <c r="AM10" s="70"/>
      <c r="AN10" s="70"/>
      <c r="AO10" s="70"/>
      <c r="AP10" s="70"/>
      <c r="AQ10" s="70"/>
      <c r="AR10" s="70"/>
      <c r="AS10" s="70"/>
      <c r="AT10" s="66">
        <f>データ!$V$6</f>
        <v>15.17</v>
      </c>
      <c r="AU10" s="67"/>
      <c r="AV10" s="67"/>
      <c r="AW10" s="67"/>
      <c r="AX10" s="67"/>
      <c r="AY10" s="67"/>
      <c r="AZ10" s="67"/>
      <c r="BA10" s="67"/>
      <c r="BB10" s="69">
        <f>データ!$W$6</f>
        <v>400.4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1oRX+KLup6JbmAczwXU3ERZNqOa4ZwINJ07ednmYp8czBR9dUs+NQaEeReJyEy9hKklU8L9JOlOi0lz2MzrEkw==" saltValue="iWwFYta6UAoRZ2S+rzcI5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473138</v>
      </c>
      <c r="D6" s="34">
        <f t="shared" si="3"/>
        <v>46</v>
      </c>
      <c r="E6" s="34">
        <f t="shared" si="3"/>
        <v>1</v>
      </c>
      <c r="F6" s="34">
        <f t="shared" si="3"/>
        <v>0</v>
      </c>
      <c r="G6" s="34">
        <f t="shared" si="3"/>
        <v>1</v>
      </c>
      <c r="H6" s="34" t="str">
        <f t="shared" si="3"/>
        <v>沖縄県　宜野座村</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74.069999999999993</v>
      </c>
      <c r="P6" s="35">
        <f t="shared" si="3"/>
        <v>100</v>
      </c>
      <c r="Q6" s="35">
        <f t="shared" si="3"/>
        <v>2344</v>
      </c>
      <c r="R6" s="35">
        <f t="shared" si="3"/>
        <v>6071</v>
      </c>
      <c r="S6" s="35">
        <f t="shared" si="3"/>
        <v>31.3</v>
      </c>
      <c r="T6" s="35">
        <f t="shared" si="3"/>
        <v>193.96</v>
      </c>
      <c r="U6" s="35">
        <f t="shared" si="3"/>
        <v>6074</v>
      </c>
      <c r="V6" s="35">
        <f t="shared" si="3"/>
        <v>15.17</v>
      </c>
      <c r="W6" s="35">
        <f t="shared" si="3"/>
        <v>400.4</v>
      </c>
      <c r="X6" s="36">
        <f>IF(X7="",NA(),X7)</f>
        <v>115.48</v>
      </c>
      <c r="Y6" s="36">
        <f t="shared" ref="Y6:AG6" si="4">IF(Y7="",NA(),Y7)</f>
        <v>113.05</v>
      </c>
      <c r="Z6" s="36">
        <f t="shared" si="4"/>
        <v>118.96</v>
      </c>
      <c r="AA6" s="36">
        <f t="shared" si="4"/>
        <v>118.15</v>
      </c>
      <c r="AB6" s="36">
        <f t="shared" si="4"/>
        <v>119.16</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572.66</v>
      </c>
      <c r="AU6" s="36">
        <f t="shared" ref="AU6:BC6" si="6">IF(AU7="",NA(),AU7)</f>
        <v>554.21</v>
      </c>
      <c r="AV6" s="36">
        <f t="shared" si="6"/>
        <v>547.26</v>
      </c>
      <c r="AW6" s="36">
        <f t="shared" si="6"/>
        <v>374.66</v>
      </c>
      <c r="AX6" s="36">
        <f t="shared" si="6"/>
        <v>229.35</v>
      </c>
      <c r="AY6" s="36">
        <f t="shared" si="6"/>
        <v>434.72</v>
      </c>
      <c r="AZ6" s="36">
        <f t="shared" si="6"/>
        <v>416.14</v>
      </c>
      <c r="BA6" s="36">
        <f t="shared" si="6"/>
        <v>371.89</v>
      </c>
      <c r="BB6" s="36">
        <f t="shared" si="6"/>
        <v>293.23</v>
      </c>
      <c r="BC6" s="36">
        <f t="shared" si="6"/>
        <v>300.14</v>
      </c>
      <c r="BD6" s="35" t="str">
        <f>IF(BD7="","",IF(BD7="-","【-】","【"&amp;SUBSTITUTE(TEXT(BD7,"#,##0.00"),"-","△")&amp;"】"))</f>
        <v>【261.93】</v>
      </c>
      <c r="BE6" s="36">
        <f>IF(BE7="",NA(),BE7)</f>
        <v>573.35</v>
      </c>
      <c r="BF6" s="36">
        <f t="shared" ref="BF6:BN6" si="7">IF(BF7="",NA(),BF7)</f>
        <v>540.17999999999995</v>
      </c>
      <c r="BG6" s="36">
        <f t="shared" si="7"/>
        <v>467.66</v>
      </c>
      <c r="BH6" s="36">
        <f t="shared" si="7"/>
        <v>412.45</v>
      </c>
      <c r="BI6" s="36">
        <f t="shared" si="7"/>
        <v>385.31</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63.72</v>
      </c>
      <c r="BQ6" s="36">
        <f t="shared" ref="BQ6:BY6" si="8">IF(BQ7="",NA(),BQ7)</f>
        <v>61.33</v>
      </c>
      <c r="BR6" s="36">
        <f t="shared" si="8"/>
        <v>68.05</v>
      </c>
      <c r="BS6" s="36">
        <f t="shared" si="8"/>
        <v>66.790000000000006</v>
      </c>
      <c r="BT6" s="36">
        <f t="shared" si="8"/>
        <v>73.040000000000006</v>
      </c>
      <c r="BU6" s="36">
        <f t="shared" si="8"/>
        <v>93.66</v>
      </c>
      <c r="BV6" s="36">
        <f t="shared" si="8"/>
        <v>92.76</v>
      </c>
      <c r="BW6" s="36">
        <f t="shared" si="8"/>
        <v>93.28</v>
      </c>
      <c r="BX6" s="36">
        <f t="shared" si="8"/>
        <v>87.51</v>
      </c>
      <c r="BY6" s="36">
        <f t="shared" si="8"/>
        <v>84.77</v>
      </c>
      <c r="BZ6" s="35" t="str">
        <f>IF(BZ7="","",IF(BZ7="-","【-】","【"&amp;SUBSTITUTE(TEXT(BZ7,"#,##0.00"),"-","△")&amp;"】"))</f>
        <v>【103.91】</v>
      </c>
      <c r="CA6" s="36">
        <f>IF(CA7="",NA(),CA7)</f>
        <v>246.25</v>
      </c>
      <c r="CB6" s="36">
        <f t="shared" ref="CB6:CJ6" si="9">IF(CB7="",NA(),CB7)</f>
        <v>250.46</v>
      </c>
      <c r="CC6" s="36">
        <f t="shared" si="9"/>
        <v>228.09</v>
      </c>
      <c r="CD6" s="36">
        <f t="shared" si="9"/>
        <v>233.72</v>
      </c>
      <c r="CE6" s="36">
        <f t="shared" si="9"/>
        <v>217.51</v>
      </c>
      <c r="CF6" s="36">
        <f t="shared" si="9"/>
        <v>208.21</v>
      </c>
      <c r="CG6" s="36">
        <f t="shared" si="9"/>
        <v>208.67</v>
      </c>
      <c r="CH6" s="36">
        <f t="shared" si="9"/>
        <v>208.29</v>
      </c>
      <c r="CI6" s="36">
        <f t="shared" si="9"/>
        <v>218.42</v>
      </c>
      <c r="CJ6" s="36">
        <f t="shared" si="9"/>
        <v>227.27</v>
      </c>
      <c r="CK6" s="35" t="str">
        <f>IF(CK7="","",IF(CK7="-","【-】","【"&amp;SUBSTITUTE(TEXT(CK7,"#,##0.00"),"-","△")&amp;"】"))</f>
        <v>【167.11】</v>
      </c>
      <c r="CL6" s="36">
        <f>IF(CL7="",NA(),CL7)</f>
        <v>50.08</v>
      </c>
      <c r="CM6" s="36">
        <f t="shared" ref="CM6:CU6" si="10">IF(CM7="",NA(),CM7)</f>
        <v>50.79</v>
      </c>
      <c r="CN6" s="36">
        <f t="shared" si="10"/>
        <v>48.84</v>
      </c>
      <c r="CO6" s="36">
        <f t="shared" si="10"/>
        <v>48.18</v>
      </c>
      <c r="CP6" s="36">
        <f t="shared" si="10"/>
        <v>47.85</v>
      </c>
      <c r="CQ6" s="36">
        <f t="shared" si="10"/>
        <v>49.22</v>
      </c>
      <c r="CR6" s="36">
        <f t="shared" si="10"/>
        <v>49.08</v>
      </c>
      <c r="CS6" s="36">
        <f t="shared" si="10"/>
        <v>49.32</v>
      </c>
      <c r="CT6" s="36">
        <f t="shared" si="10"/>
        <v>50.24</v>
      </c>
      <c r="CU6" s="36">
        <f t="shared" si="10"/>
        <v>50.29</v>
      </c>
      <c r="CV6" s="35" t="str">
        <f>IF(CV7="","",IF(CV7="-","【-】","【"&amp;SUBSTITUTE(TEXT(CV7,"#,##0.00"),"-","△")&amp;"】"))</f>
        <v>【60.27】</v>
      </c>
      <c r="CW6" s="36">
        <f>IF(CW7="",NA(),CW7)</f>
        <v>75.17</v>
      </c>
      <c r="CX6" s="36">
        <f t="shared" ref="CX6:DF6" si="11">IF(CX7="",NA(),CX7)</f>
        <v>73.27</v>
      </c>
      <c r="CY6" s="36">
        <f t="shared" si="11"/>
        <v>78.89</v>
      </c>
      <c r="CZ6" s="36">
        <f t="shared" si="11"/>
        <v>80.17</v>
      </c>
      <c r="DA6" s="36">
        <f t="shared" si="11"/>
        <v>83.58</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59.39</v>
      </c>
      <c r="DI6" s="36">
        <f t="shared" ref="DI6:DQ6" si="12">IF(DI7="",NA(),DI7)</f>
        <v>61.14</v>
      </c>
      <c r="DJ6" s="36">
        <f t="shared" si="12"/>
        <v>62.61</v>
      </c>
      <c r="DK6" s="36">
        <f t="shared" si="12"/>
        <v>64.319999999999993</v>
      </c>
      <c r="DL6" s="36">
        <f t="shared" si="12"/>
        <v>65.28</v>
      </c>
      <c r="DM6" s="36">
        <f t="shared" si="12"/>
        <v>46.12</v>
      </c>
      <c r="DN6" s="36">
        <f t="shared" si="12"/>
        <v>47.44</v>
      </c>
      <c r="DO6" s="36">
        <f t="shared" si="12"/>
        <v>48.3</v>
      </c>
      <c r="DP6" s="36">
        <f t="shared" si="12"/>
        <v>45.14</v>
      </c>
      <c r="DQ6" s="36">
        <f t="shared" si="12"/>
        <v>45.85</v>
      </c>
      <c r="DR6" s="35" t="str">
        <f>IF(DR7="","",IF(DR7="-","【-】","【"&amp;SUBSTITUTE(TEXT(DR7,"#,##0.00"),"-","△")&amp;"】"))</f>
        <v>【48.85】</v>
      </c>
      <c r="DS6" s="35">
        <f>IF(DS7="",NA(),DS7)</f>
        <v>0</v>
      </c>
      <c r="DT6" s="35">
        <f t="shared" ref="DT6:EB6" si="13">IF(DT7="",NA(),DT7)</f>
        <v>0</v>
      </c>
      <c r="DU6" s="35">
        <f t="shared" si="13"/>
        <v>0</v>
      </c>
      <c r="DV6" s="35">
        <f t="shared" si="13"/>
        <v>0</v>
      </c>
      <c r="DW6" s="35">
        <f t="shared" si="13"/>
        <v>0</v>
      </c>
      <c r="DX6" s="36">
        <f t="shared" si="13"/>
        <v>9.86</v>
      </c>
      <c r="DY6" s="36">
        <f t="shared" si="13"/>
        <v>11.16</v>
      </c>
      <c r="DZ6" s="36">
        <f t="shared" si="13"/>
        <v>12.43</v>
      </c>
      <c r="EA6" s="36">
        <f t="shared" si="13"/>
        <v>13.58</v>
      </c>
      <c r="EB6" s="36">
        <f t="shared" si="13"/>
        <v>14.13</v>
      </c>
      <c r="EC6" s="35" t="str">
        <f>IF(EC7="","",IF(EC7="-","【-】","【"&amp;SUBSTITUTE(TEXT(EC7,"#,##0.00"),"-","△")&amp;"】"))</f>
        <v>【17.80】</v>
      </c>
      <c r="ED6" s="36">
        <f>IF(ED7="",NA(),ED7)</f>
        <v>0.33</v>
      </c>
      <c r="EE6" s="35">
        <f t="shared" ref="EE6:EM6" si="14">IF(EE7="",NA(),EE7)</f>
        <v>0</v>
      </c>
      <c r="EF6" s="35">
        <f t="shared" si="14"/>
        <v>0</v>
      </c>
      <c r="EG6" s="35">
        <f t="shared" si="14"/>
        <v>0</v>
      </c>
      <c r="EH6" s="35">
        <f t="shared" si="14"/>
        <v>0</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473138</v>
      </c>
      <c r="D7" s="38">
        <v>46</v>
      </c>
      <c r="E7" s="38">
        <v>1</v>
      </c>
      <c r="F7" s="38">
        <v>0</v>
      </c>
      <c r="G7" s="38">
        <v>1</v>
      </c>
      <c r="H7" s="38" t="s">
        <v>93</v>
      </c>
      <c r="I7" s="38" t="s">
        <v>94</v>
      </c>
      <c r="J7" s="38" t="s">
        <v>95</v>
      </c>
      <c r="K7" s="38" t="s">
        <v>96</v>
      </c>
      <c r="L7" s="38" t="s">
        <v>97</v>
      </c>
      <c r="M7" s="38" t="s">
        <v>98</v>
      </c>
      <c r="N7" s="39" t="s">
        <v>99</v>
      </c>
      <c r="O7" s="39">
        <v>74.069999999999993</v>
      </c>
      <c r="P7" s="39">
        <v>100</v>
      </c>
      <c r="Q7" s="39">
        <v>2344</v>
      </c>
      <c r="R7" s="39">
        <v>6071</v>
      </c>
      <c r="S7" s="39">
        <v>31.3</v>
      </c>
      <c r="T7" s="39">
        <v>193.96</v>
      </c>
      <c r="U7" s="39">
        <v>6074</v>
      </c>
      <c r="V7" s="39">
        <v>15.17</v>
      </c>
      <c r="W7" s="39">
        <v>400.4</v>
      </c>
      <c r="X7" s="39">
        <v>115.48</v>
      </c>
      <c r="Y7" s="39">
        <v>113.05</v>
      </c>
      <c r="Z7" s="39">
        <v>118.96</v>
      </c>
      <c r="AA7" s="39">
        <v>118.15</v>
      </c>
      <c r="AB7" s="39">
        <v>119.16</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572.66</v>
      </c>
      <c r="AU7" s="39">
        <v>554.21</v>
      </c>
      <c r="AV7" s="39">
        <v>547.26</v>
      </c>
      <c r="AW7" s="39">
        <v>374.66</v>
      </c>
      <c r="AX7" s="39">
        <v>229.35</v>
      </c>
      <c r="AY7" s="39">
        <v>434.72</v>
      </c>
      <c r="AZ7" s="39">
        <v>416.14</v>
      </c>
      <c r="BA7" s="39">
        <v>371.89</v>
      </c>
      <c r="BB7" s="39">
        <v>293.23</v>
      </c>
      <c r="BC7" s="39">
        <v>300.14</v>
      </c>
      <c r="BD7" s="39">
        <v>261.93</v>
      </c>
      <c r="BE7" s="39">
        <v>573.35</v>
      </c>
      <c r="BF7" s="39">
        <v>540.17999999999995</v>
      </c>
      <c r="BG7" s="39">
        <v>467.66</v>
      </c>
      <c r="BH7" s="39">
        <v>412.45</v>
      </c>
      <c r="BI7" s="39">
        <v>385.31</v>
      </c>
      <c r="BJ7" s="39">
        <v>495.76</v>
      </c>
      <c r="BK7" s="39">
        <v>487.22</v>
      </c>
      <c r="BL7" s="39">
        <v>483.11</v>
      </c>
      <c r="BM7" s="39">
        <v>542.29999999999995</v>
      </c>
      <c r="BN7" s="39">
        <v>566.65</v>
      </c>
      <c r="BO7" s="39">
        <v>270.45999999999998</v>
      </c>
      <c r="BP7" s="39">
        <v>63.72</v>
      </c>
      <c r="BQ7" s="39">
        <v>61.33</v>
      </c>
      <c r="BR7" s="39">
        <v>68.05</v>
      </c>
      <c r="BS7" s="39">
        <v>66.790000000000006</v>
      </c>
      <c r="BT7" s="39">
        <v>73.040000000000006</v>
      </c>
      <c r="BU7" s="39">
        <v>93.66</v>
      </c>
      <c r="BV7" s="39">
        <v>92.76</v>
      </c>
      <c r="BW7" s="39">
        <v>93.28</v>
      </c>
      <c r="BX7" s="39">
        <v>87.51</v>
      </c>
      <c r="BY7" s="39">
        <v>84.77</v>
      </c>
      <c r="BZ7" s="39">
        <v>103.91</v>
      </c>
      <c r="CA7" s="39">
        <v>246.25</v>
      </c>
      <c r="CB7" s="39">
        <v>250.46</v>
      </c>
      <c r="CC7" s="39">
        <v>228.09</v>
      </c>
      <c r="CD7" s="39">
        <v>233.72</v>
      </c>
      <c r="CE7" s="39">
        <v>217.51</v>
      </c>
      <c r="CF7" s="39">
        <v>208.21</v>
      </c>
      <c r="CG7" s="39">
        <v>208.67</v>
      </c>
      <c r="CH7" s="39">
        <v>208.29</v>
      </c>
      <c r="CI7" s="39">
        <v>218.42</v>
      </c>
      <c r="CJ7" s="39">
        <v>227.27</v>
      </c>
      <c r="CK7" s="39">
        <v>167.11</v>
      </c>
      <c r="CL7" s="39">
        <v>50.08</v>
      </c>
      <c r="CM7" s="39">
        <v>50.79</v>
      </c>
      <c r="CN7" s="39">
        <v>48.84</v>
      </c>
      <c r="CO7" s="39">
        <v>48.18</v>
      </c>
      <c r="CP7" s="39">
        <v>47.85</v>
      </c>
      <c r="CQ7" s="39">
        <v>49.22</v>
      </c>
      <c r="CR7" s="39">
        <v>49.08</v>
      </c>
      <c r="CS7" s="39">
        <v>49.32</v>
      </c>
      <c r="CT7" s="39">
        <v>50.24</v>
      </c>
      <c r="CU7" s="39">
        <v>50.29</v>
      </c>
      <c r="CV7" s="39">
        <v>60.27</v>
      </c>
      <c r="CW7" s="39">
        <v>75.17</v>
      </c>
      <c r="CX7" s="39">
        <v>73.27</v>
      </c>
      <c r="CY7" s="39">
        <v>78.89</v>
      </c>
      <c r="CZ7" s="39">
        <v>80.17</v>
      </c>
      <c r="DA7" s="39">
        <v>83.58</v>
      </c>
      <c r="DB7" s="39">
        <v>79.48</v>
      </c>
      <c r="DC7" s="39">
        <v>79.3</v>
      </c>
      <c r="DD7" s="39">
        <v>79.34</v>
      </c>
      <c r="DE7" s="39">
        <v>78.650000000000006</v>
      </c>
      <c r="DF7" s="39">
        <v>77.73</v>
      </c>
      <c r="DG7" s="39">
        <v>89.92</v>
      </c>
      <c r="DH7" s="39">
        <v>59.39</v>
      </c>
      <c r="DI7" s="39">
        <v>61.14</v>
      </c>
      <c r="DJ7" s="39">
        <v>62.61</v>
      </c>
      <c r="DK7" s="39">
        <v>64.319999999999993</v>
      </c>
      <c r="DL7" s="39">
        <v>65.28</v>
      </c>
      <c r="DM7" s="39">
        <v>46.12</v>
      </c>
      <c r="DN7" s="39">
        <v>47.44</v>
      </c>
      <c r="DO7" s="39">
        <v>48.3</v>
      </c>
      <c r="DP7" s="39">
        <v>45.14</v>
      </c>
      <c r="DQ7" s="39">
        <v>45.85</v>
      </c>
      <c r="DR7" s="39">
        <v>48.85</v>
      </c>
      <c r="DS7" s="39">
        <v>0</v>
      </c>
      <c r="DT7" s="39">
        <v>0</v>
      </c>
      <c r="DU7" s="39">
        <v>0</v>
      </c>
      <c r="DV7" s="39">
        <v>0</v>
      </c>
      <c r="DW7" s="39">
        <v>0</v>
      </c>
      <c r="DX7" s="39">
        <v>9.86</v>
      </c>
      <c r="DY7" s="39">
        <v>11.16</v>
      </c>
      <c r="DZ7" s="39">
        <v>12.43</v>
      </c>
      <c r="EA7" s="39">
        <v>13.58</v>
      </c>
      <c r="EB7" s="39">
        <v>14.13</v>
      </c>
      <c r="EC7" s="39">
        <v>17.8</v>
      </c>
      <c r="ED7" s="39">
        <v>0.33</v>
      </c>
      <c r="EE7" s="39">
        <v>0</v>
      </c>
      <c r="EF7" s="39">
        <v>0</v>
      </c>
      <c r="EG7" s="39">
        <v>0</v>
      </c>
      <c r="EH7" s="39">
        <v>0</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池原　望美</cp:lastModifiedBy>
  <dcterms:created xsi:type="dcterms:W3CDTF">2019-12-05T04:32:45Z</dcterms:created>
  <dcterms:modified xsi:type="dcterms:W3CDTF">2020-01-30T04:07:30Z</dcterms:modified>
  <cp:category/>
</cp:coreProperties>
</file>