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kunihiro\Desktop\17_恩納村\"/>
    </mc:Choice>
  </mc:AlternateContent>
  <xr:revisionPtr revIDLastSave="0" documentId="13_ncr:1_{1E6FAF2C-4288-4693-84A7-68DDCB908172}" xr6:coauthVersionLast="36" xr6:coauthVersionMax="36" xr10:uidLastSave="{00000000-0000-0000-0000-000000000000}"/>
  <workbookProtection workbookAlgorithmName="SHA-512" workbookHashValue="74/ukUazVLEotuaiam006J0w/C0x9HcxiIHzh4Y3vMWGJ05JIy8Axzpv0sNLCgiRC4zsm0ovLoP7ENUgkWoyfQ==" workbookSaltValue="WZDsb5pOsFcRFJTn83qfQ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E10" i="5" l="1"/>
  <c r="C10" i="5"/>
  <c r="D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<sst xmlns="http://schemas.openxmlformats.org/spreadsheetml/2006/main" count="228" uniqueCount="114">
  <si>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</si>
  <si>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</si>
  <si>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</si>
  <si>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</si>
  <si>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</si>
  <si>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</si>
  <si>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</si>
  <si>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</si>
  <si>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</si>
  <si>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</si>
  <si>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</si>
  <si>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</si>
  <si>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</si>
  <si>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</si>
  <si>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</si>
  <si>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</si>
  <si>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</si>
  <si>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</si>
  <si>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</si>
  <si>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</si>
  <si>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</si>
  <si>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</si>
  <si>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</si>
  <si>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</si>
  <si>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</si>
  <si>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</si>
  <si>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</si>
  <si>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</si>
  <si>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</si>
  <si>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</si>
  <si>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</si>
  <si>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</si>
  <si>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</si>
  <si>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</si>
  <si>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</si>
  <si>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</si>
  <si>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</si>
  <si>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</si>
  <si>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</si>
  <si>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</si>
  <si>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</si>
  <si>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</si>
  <si>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</si>
  <si>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</si>
  <si>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</si>
  <si>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</si>
  <si>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</si>
  <si>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</si>
  <si>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</si>
  <si>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</si>
  <si>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</si>
  <si>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</si>
  <si>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</si>
  <si>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</si>
  <si>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</si>
  <si>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</si>
  <si>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</si>
  <si>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</si>
  <si>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</si>
  <si>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</si>
  <si>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</si>
  <si>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</si>
  <si>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</si>
  <si>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</si>
  <si>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</si>
  <si>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</si>
  <si>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</si>
  <si>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</si>
  <si>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</si>
  <si>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</si>
  <si>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</si>
  <si>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</si>
  <si>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</si>
  <si>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</si>
  <si>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</si>
  <si>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</si>
  <si>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</si>
  <si>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</si>
  <si>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</si>
  <si>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</si>
  <si>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</si>
  <si>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</si>
  <si>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</si>
  <si>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</si>
  <si>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</si>
  <si>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</si>
  <si>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</si>
  <si>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</si>
  <si>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</si>
  <si>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</si>
  <si>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</si>
  <si>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</si>
  <si>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</si>
  <si>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</si>
  <si>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</si>
  <si>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</si>
  <si>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</si>
  <si>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</si>
  <si>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恩納村</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</si>
  <si>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</si>
  <si>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</si>
  <si>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</si>
  <si>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</si>
  <si>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</si>
  <si>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</si>
  <si>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</si>
  <si>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</si>
  <si>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</si>
  <si>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</si>
  <si>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</si>
  <si>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</si>
  <si>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①該当数値なし
②該当数値なし
③管渠改善率
　恩納村の農業集落排水事業は供用開始からまだ10年余であり、現状では管渠等の改善の必要はないが、今後は、施設の機能診断や最適整備構想による維持管理費の平準化を図り、施設の長寿命化や、計画的な施設の更新対策を推進する必要がある。</t>
    <phoneticPr fontId="4"/>
  </si>
  <si>
    <t>今後は、施設の維持管理や未整備地区の整備に伴い多額の費用が必要となる。急激な変化に対応するため、適切な使用料収入の確保及び維持管理費の削減の検討や財政分析を行い、効率的な事業運営に取り組む必要がある。</t>
    <phoneticPr fontId="4"/>
  </si>
  <si>
    <t>①収益的収支比率
　収入については料金収入よりも一般会計からの繰入金等によるものが大きい。また100未満のため単年度の収支は赤字であるので、使用料収入の確保や経営改善に向けた取り組みが必要である。
④企業債残高対事業規模比率(％)　
　今後も継続して未整備地区の整備推進を行う中で、企業債残高の増加が想定されるので経営改善に向けた取り組みが必要である。
⑤経費回収率(％)　
　恩納地区の一部供用開始により維持管理費も増加し、供用開始が間もないので当面は接続率が低く使用料収入も少額となることが予測される。適正な使用料収入の確保及び汚水処理費の削減が必要である。
⑥汚水処理原価
　類似団体の平均値を下回っているが、今後も必要に応じて投資の効率化や維持管理費の削減、接続率の向上を図るため普及啓蒙活動の強化が必要である。
⑦施設利用率(％)　
　恩納地区が事業継続中であることが低い原因と考えられるが、事業を推進し接続率の向上のための普及啓蒙活動の強化を図れば増加が期待できる。
⑧水洗化率(％)
　恩納地区が供用開始から間もないことが低い原因と考えられるが、数値は徐々に増加傾向にあり今後も事業推進と接続率の向上の普及啓蒙活動の強化を図る。</t>
    <rPh sb="121" eb="123">
      <t>ケイゾク</t>
    </rPh>
    <rPh sb="133" eb="135">
      <t>スイシン</t>
    </rPh>
    <rPh sb="136" eb="137">
      <t>オコナ</t>
    </rPh>
    <rPh sb="138" eb="139">
      <t>ナカ</t>
    </rPh>
    <rPh sb="150" eb="152">
      <t>ソウテイ</t>
    </rPh>
    <rPh sb="189" eb="191">
      <t>オンナ</t>
    </rPh>
    <rPh sb="191" eb="193">
      <t>チク</t>
    </rPh>
    <rPh sb="194" eb="196">
      <t>イチブ</t>
    </rPh>
    <rPh sb="196" eb="198">
      <t>キョウヨウ</t>
    </rPh>
    <rPh sb="198" eb="200">
      <t>カイシ</t>
    </rPh>
    <rPh sb="209" eb="211">
      <t>ゾウカ</t>
    </rPh>
    <rPh sb="213" eb="215">
      <t>キョウヨウ</t>
    </rPh>
    <rPh sb="215" eb="217">
      <t>カイシ</t>
    </rPh>
    <rPh sb="218" eb="219">
      <t>マ</t>
    </rPh>
    <rPh sb="231" eb="232">
      <t>ヒク</t>
    </rPh>
    <rPh sb="378" eb="380">
      <t>ジギョウ</t>
    </rPh>
    <rPh sb="380" eb="383">
      <t>ケイゾクチュウ</t>
    </rPh>
    <rPh sb="391" eb="393">
      <t>ゲンイン</t>
    </rPh>
    <rPh sb="401" eb="403">
      <t>ジギョウ</t>
    </rPh>
    <rPh sb="404" eb="406">
      <t>スイシン</t>
    </rPh>
    <rPh sb="427" eb="428">
      <t>ハカ</t>
    </rPh>
    <rPh sb="430" eb="432">
      <t>ゾウカ</t>
    </rPh>
    <rPh sb="433" eb="435">
      <t>キタイ</t>
    </rPh>
    <rPh sb="455" eb="459">
      <t>キョウヨウカイシ</t>
    </rPh>
    <rPh sb="461" eb="462">
      <t>マ</t>
    </rPh>
    <rPh sb="470" eb="472">
      <t>ゲンイン</t>
    </rPh>
    <rPh sb="480" eb="482">
      <t>スウチ</t>
    </rPh>
    <rPh sb="483" eb="488">
      <t>ジョジョニゾウカ</t>
    </rPh>
    <rPh sb="488" eb="490">
      <t>ケイコウ</t>
    </rPh>
    <rPh sb="493" eb="495">
      <t>コンゴ</t>
    </rPh>
    <rPh sb="496" eb="498">
      <t>ジギョウ</t>
    </rPh>
    <rPh sb="498" eb="500">
      <t>スイシン</t>
    </rPh>
    <rPh sb="518" eb="51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</si>
</sst>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86-4FE6-A572-FC43F4C9863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c:ext xmlns:c16="http://schemas.microsoft.com/office/drawing/2014/chart" uri="{C3380CC4-5D6E-409C-BE32-E72D297353CC}">
              <c16:uniqueId val="{00000001-A086-4FE6-A572-FC43F4C9863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61.68</c:v>
                </c:pt>
                <c:pt idx="1">
                  <c:v>63.54</c:v>
                </c:pt>
                <c:pt idx="2">
                  <c:v>20.47</c:v>
                </c:pt>
                <c:pt idx="3">
                  <c:v>24.66</c:v>
                </c:pt>
                <c:pt idx="4">
                  <c:v>27.41</c:v>
                </c:pt>
              </c:numCache>
            </c:numRef>
          </c:val>
          <c:extLst>
            <c:ext xmlns:c16="http://schemas.microsoft.com/office/drawing/2014/chart" uri="{C3380CC4-5D6E-409C-BE32-E72D297353CC}">
              <c16:uniqueId val="{00000000-D004-4FB2-BD82-ECD17B6A91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c:ext xmlns:c16="http://schemas.microsoft.com/office/drawing/2014/chart" uri="{C3380CC4-5D6E-409C-BE32-E72D297353CC}">
              <c16:uniqueId val="{00000001-D004-4FB2-BD82-ECD17B6A91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75.72</c:v>
                </c:pt>
                <c:pt idx="1">
                  <c:v>77.069999999999993</c:v>
                </c:pt>
                <c:pt idx="2">
                  <c:v>51.3</c:v>
                </c:pt>
                <c:pt idx="3">
                  <c:v>55.57</c:v>
                </c:pt>
                <c:pt idx="4">
                  <c:v>61.36</c:v>
                </c:pt>
              </c:numCache>
            </c:numRef>
          </c:val>
          <c:extLst>
            <c:ext xmlns:c16="http://schemas.microsoft.com/office/drawing/2014/chart" uri="{C3380CC4-5D6E-409C-BE32-E72D297353CC}">
              <c16:uniqueId val="{00000000-BD3E-425F-A0C2-5CD0EFFB8E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c:ext xmlns:c16="http://schemas.microsoft.com/office/drawing/2014/chart" uri="{C3380CC4-5D6E-409C-BE32-E72D297353CC}">
              <c16:uniqueId val="{00000001-BD3E-425F-A0C2-5CD0EFFB8E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72.05</c:v>
                </c:pt>
                <c:pt idx="1">
                  <c:v>92.14</c:v>
                </c:pt>
                <c:pt idx="2">
                  <c:v>81.040000000000006</c:v>
                </c:pt>
                <c:pt idx="3">
                  <c:v>88.17</c:v>
                </c:pt>
                <c:pt idx="4">
                  <c:v>84.02</c:v>
                </c:pt>
              </c:numCache>
            </c:numRef>
          </c:val>
          <c:extLst>
            <c:ext xmlns:c16="http://schemas.microsoft.com/office/drawing/2014/chart" uri="{C3380CC4-5D6E-409C-BE32-E72D297353CC}">
              <c16:uniqueId val="{00000000-48E1-4BE8-AD03-8D35356662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E1-4BE8-AD03-8D35356662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19-45BA-8144-7B65BCF46D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19-45BA-8144-7B65BCF46D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88-4AF4-8DE6-28EED1C5FB4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88-4AF4-8DE6-28EED1C5FB4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9C-4C39-AFFB-5A16B6C1D7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9C-4C39-AFFB-5A16B6C1D7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C-4FFB-B26B-A63CCB3544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C-4FFB-B26B-A63CCB3544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1600.12</c:v>
                </c:pt>
                <c:pt idx="1">
                  <c:v>0</c:v>
                </c:pt>
                <c:pt idx="2">
                  <c:v>0</c:v>
                </c:pt>
                <c:pt idx="3">
                  <c:v>0</c:v>
                </c:pt>
                <c:pt idx="4">
                  <c:v>0</c:v>
                </c:pt>
              </c:numCache>
            </c:numRef>
          </c:val>
          <c:extLst>
            <c:ext xmlns:c16="http://schemas.microsoft.com/office/drawing/2014/chart" uri="{C3380CC4-5D6E-409C-BE32-E72D297353CC}">
              <c16:uniqueId val="{00000000-8807-4039-BDF1-05F33C2C1BE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c:ext xmlns:c16="http://schemas.microsoft.com/office/drawing/2014/chart" uri="{C3380CC4-5D6E-409C-BE32-E72D297353CC}">
              <c16:uniqueId val="{00000001-8807-4039-BDF1-05F33C2C1BE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46.63</c:v>
                </c:pt>
                <c:pt idx="1">
                  <c:v>43.65</c:v>
                </c:pt>
                <c:pt idx="2">
                  <c:v>44.04</c:v>
                </c:pt>
                <c:pt idx="3">
                  <c:v>26.21</c:v>
                </c:pt>
                <c:pt idx="4">
                  <c:v>34.840000000000003</c:v>
                </c:pt>
              </c:numCache>
            </c:numRef>
          </c:val>
          <c:extLst>
            <c:ext xmlns:c16="http://schemas.microsoft.com/office/drawing/2014/chart" uri="{C3380CC4-5D6E-409C-BE32-E72D297353CC}">
              <c16:uniqueId val="{00000000-D7A7-429D-8A5F-0A8B71A1F07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c:ext xmlns:c16="http://schemas.microsoft.com/office/drawing/2014/chart" uri="{C3380CC4-5D6E-409C-BE32-E72D297353CC}">
              <c16:uniqueId val="{00000001-D7A7-429D-8A5F-0A8B71A1F07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158.06</c:v>
                </c:pt>
                <c:pt idx="1">
                  <c:v>171.8</c:v>
                </c:pt>
                <c:pt idx="2">
                  <c:v>171.05</c:v>
                </c:pt>
                <c:pt idx="3">
                  <c:v>281.95999999999998</c:v>
                </c:pt>
                <c:pt idx="4">
                  <c:v>209.03</c:v>
                </c:pt>
              </c:numCache>
            </c:numRef>
          </c:val>
          <c:extLst>
            <c:ext xmlns:c16="http://schemas.microsoft.com/office/drawing/2014/chart" uri="{C3380CC4-5D6E-409C-BE32-E72D297353CC}">
              <c16:uniqueId val="{00000000-4C6D-4016-B0D0-A9134437E1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c:ext xmlns:c16="http://schemas.microsoft.com/office/drawing/2014/chart" uri="{C3380CC4-5D6E-409C-BE32-E72D297353CC}">
              <c16:uniqueId val="{00000001-4C6D-4016-B0D0-A9134437E1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E46"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恩納村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8">
        <f>データ!S6</f>
        <v>11038</v>
      </c>
      <c r="AM8" s="68"/>
      <c r="AN8" s="68"/>
      <c r="AO8" s="68"/>
      <c r="AP8" s="68"/>
      <c r="AQ8" s="68"/>
      <c r="AR8" s="68"/>
      <c r="AS8" s="68"/>
      <c r="AT8" s="67">
        <f>データ!T6</f>
        <v>50.83</v>
      </c>
      <c r="AU8" s="67"/>
      <c r="AV8" s="67"/>
      <c r="AW8" s="67"/>
      <c r="AX8" s="67"/>
      <c r="AY8" s="67"/>
      <c r="AZ8" s="67"/>
      <c r="BA8" s="67"/>
      <c r="BB8" s="67">
        <f>データ!U6</f>
        <v>217.16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41.97</v>
      </c>
      <c r="Q10" s="67"/>
      <c r="R10" s="67"/>
      <c r="S10" s="67"/>
      <c r="T10" s="67"/>
      <c r="U10" s="67"/>
      <c r="V10" s="67"/>
      <c r="W10" s="67">
        <f>データ!Q6</f>
        <v>94.1</v>
      </c>
      <c r="X10" s="67"/>
      <c r="Y10" s="67"/>
      <c r="Z10" s="67"/>
      <c r="AA10" s="67"/>
      <c r="AB10" s="67"/>
      <c r="AC10" s="67"/>
      <c r="AD10" s="68">
        <f>データ!R6</f>
        <v>1620</v>
      </c>
      <c r="AE10" s="68"/>
      <c r="AF10" s="68"/>
      <c r="AG10" s="68"/>
      <c r="AH10" s="68"/>
      <c r="AI10" s="68"/>
      <c r="AJ10" s="68"/>
      <c r="AK10" s="2"/>
      <c r="AL10" s="68">
        <f>データ!V6</f>
        <v>4619</v>
      </c>
      <c r="AM10" s="68"/>
      <c r="AN10" s="68"/>
      <c r="AO10" s="68"/>
      <c r="AP10" s="68"/>
      <c r="AQ10" s="68"/>
      <c r="AR10" s="68"/>
      <c r="AS10" s="68"/>
      <c r="AT10" s="67">
        <f>データ!W6</f>
        <v>2.73</v>
      </c>
      <c r="AU10" s="67"/>
      <c r="AV10" s="67"/>
      <c r="AW10" s="67"/>
      <c r="AX10" s="67"/>
      <c r="AY10" s="67"/>
      <c r="AZ10" s="67"/>
      <c r="BA10" s="67"/>
      <c r="BB10" s="67">
        <f>データ!X6</f>
        <v>1691.94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6.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bvhyqATlKOoYT65sERGaZnlbK0zY4AsoxtE2FgeV8npLVG9o9pXlH8zAOT9WKyuHxU/TmQgXdx+oXdTE4OWcg==" saltValue="xPN7qc9IYIINB/E2GeSrz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473111</v>
      </c>
      <c r="D6" s="33">
        <f t="shared" si="3"/>
        <v>47</v>
      </c>
      <c r="E6" s="33">
        <f t="shared" si="3"/>
        <v>17</v>
      </c>
      <c r="F6" s="33">
        <f t="shared" si="3"/>
        <v>5</v>
      </c>
      <c r="G6" s="33">
        <f t="shared" si="3"/>
        <v>0</v>
      </c>
      <c r="H6" s="33" t="str">
        <f t="shared" si="3"/>
        <v>沖縄県　恩納村</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41.97</v>
      </c>
      <c r="Q6" s="34">
        <f t="shared" si="3"/>
        <v>94.1</v>
      </c>
      <c r="R6" s="34">
        <f t="shared" si="3"/>
        <v>1620</v>
      </c>
      <c r="S6" s="34">
        <f t="shared" si="3"/>
        <v>11038</v>
      </c>
      <c r="T6" s="34">
        <f t="shared" si="3"/>
        <v>50.83</v>
      </c>
      <c r="U6" s="34">
        <f t="shared" si="3"/>
        <v>217.16</v>
      </c>
      <c r="V6" s="34">
        <f t="shared" si="3"/>
        <v>4619</v>
      </c>
      <c r="W6" s="34">
        <f t="shared" si="3"/>
        <v>2.73</v>
      </c>
      <c r="X6" s="34">
        <f t="shared" si="3"/>
        <v>1691.94</v>
      </c>
      <c r="Y6" s="35">
        <f>IF(Y7="",NA(),Y7)</f>
        <v>72.05</v>
      </c>
      <c r="Z6" s="35">
        <f t="shared" ref="Z6:AH6" si="4">IF(Z7="",NA(),Z7)</f>
        <v>92.14</v>
      </c>
      <c r="AA6" s="35">
        <f t="shared" si="4"/>
        <v>81.040000000000006</v>
      </c>
      <c r="AB6" s="35">
        <f t="shared" si="4"/>
        <v>88.17</v>
      </c>
      <c r="AC6" s="35">
        <f t="shared" si="4"/>
        <v>84.02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1600.12</v>
      </c>
      <c r="BG6" s="34">
        <f t="shared" ref="BG6:BO6" si="7">IF(BG7="",NA(),BG7)</f>
        <v>0</v>
      </c>
      <c r="BH6" s="34">
        <f t="shared" si="7"/>
        <v>0</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46.63</v>
      </c>
      <c r="BR6" s="35">
        <f t="shared" ref="BR6:BZ6" si="8">IF(BR7="",NA(),BR7)</f>
        <v>43.65</v>
      </c>
      <c r="BS6" s="35">
        <f t="shared" si="8"/>
        <v>44.04</v>
      </c>
      <c r="BT6" s="35">
        <f t="shared" si="8"/>
        <v>26.21</v>
      </c>
      <c r="BU6" s="35">
        <f t="shared" si="8"/>
        <v>34.840000000000003</v>
      </c>
      <c r="BV6" s="35">
        <f t="shared" si="8"/>
        <v>41.08</v>
      </c>
      <c r="BW6" s="35">
        <f t="shared" si="8"/>
        <v>41.34</v>
      </c>
      <c r="BX6" s="35">
        <f t="shared" si="8"/>
        <v>40.06</v>
      </c>
      <c r="BY6" s="35">
        <f t="shared" si="8"/>
        <v>41.25</v>
      </c>
      <c r="BZ6" s="35">
        <f t="shared" si="8"/>
        <v>40.75</v>
      </c>
      <c r="CA6" s="34" t="str">
        <f>IF(CA7="","",IF(CA7="-","【-】","【"&amp;SUBSTITUTE(TEXT(CA7,"#,##0.00"),"-","△")&amp;"】"))</f>
        <v>【59.51】</v>
      </c>
      <c r="CB6" s="35">
        <f>IF(CB7="",NA(),CB7)</f>
        <v>158.06</v>
      </c>
      <c r="CC6" s="35">
        <f t="shared" ref="CC6:CK6" si="9">IF(CC7="",NA(),CC7)</f>
        <v>171.8</v>
      </c>
      <c r="CD6" s="35">
        <f t="shared" si="9"/>
        <v>171.05</v>
      </c>
      <c r="CE6" s="35">
        <f t="shared" si="9"/>
        <v>281.95999999999998</v>
      </c>
      <c r="CF6" s="35">
        <f t="shared" si="9"/>
        <v>209.03</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61.68</v>
      </c>
      <c r="CN6" s="35">
        <f t="shared" ref="CN6:CV6" si="10">IF(CN7="",NA(),CN7)</f>
        <v>63.54</v>
      </c>
      <c r="CO6" s="35">
        <f t="shared" si="10"/>
        <v>20.47</v>
      </c>
      <c r="CP6" s="35">
        <f t="shared" si="10"/>
        <v>24.66</v>
      </c>
      <c r="CQ6" s="35">
        <f t="shared" si="10"/>
        <v>27.41</v>
      </c>
      <c r="CR6" s="35">
        <f t="shared" si="10"/>
        <v>44.69</v>
      </c>
      <c r="CS6" s="35">
        <f t="shared" si="10"/>
        <v>44.69</v>
      </c>
      <c r="CT6" s="35">
        <f t="shared" si="10"/>
        <v>42.84</v>
      </c>
      <c r="CU6" s="35">
        <f t="shared" si="10"/>
        <v>40.93</v>
      </c>
      <c r="CV6" s="35">
        <f t="shared" si="10"/>
        <v>43.38</v>
      </c>
      <c r="CW6" s="34" t="str">
        <f>IF(CW7="","",IF(CW7="-","【-】","【"&amp;SUBSTITUTE(TEXT(CW7,"#,##0.00"),"-","△")&amp;"】"))</f>
        <v>【52.23】</v>
      </c>
      <c r="CX6" s="35">
        <f>IF(CX7="",NA(),CX7)</f>
        <v>75.72</v>
      </c>
      <c r="CY6" s="35">
        <f t="shared" ref="CY6:DG6" si="11">IF(CY7="",NA(),CY7)</f>
        <v>77.069999999999993</v>
      </c>
      <c r="CZ6" s="35">
        <f t="shared" si="11"/>
        <v>51.3</v>
      </c>
      <c r="DA6" s="35">
        <f t="shared" si="11"/>
        <v>55.57</v>
      </c>
      <c r="DB6" s="35">
        <f t="shared" si="11"/>
        <v>61.36</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473111</v>
      </c>
      <c r="D7" s="37">
        <v>47</v>
      </c>
      <c r="E7" s="37">
        <v>17</v>
      </c>
      <c r="F7" s="37">
        <v>5</v>
      </c>
      <c r="G7" s="37">
        <v>0</v>
      </c>
      <c r="H7" s="37" t="s">
        <v>98</v>
      </c>
      <c r="I7" s="37" t="s">
        <v>99</v>
      </c>
      <c r="J7" s="37" t="s">
        <v>100</v>
      </c>
      <c r="K7" s="37" t="s">
        <v>101</v>
      </c>
      <c r="L7" s="37" t="s">
        <v>102</v>
      </c>
      <c r="M7" s="37" t="s">
        <v>103</v>
      </c>
      <c r="N7" s="38" t="s">
        <v>104</v>
      </c>
      <c r="O7" s="38" t="s">
        <v>105</v>
      </c>
      <c r="P7" s="38">
        <v>41.97</v>
      </c>
      <c r="Q7" s="38">
        <v>94.1</v>
      </c>
      <c r="R7" s="38">
        <v>1620</v>
      </c>
      <c r="S7" s="38">
        <v>11038</v>
      </c>
      <c r="T7" s="38">
        <v>50.83</v>
      </c>
      <c r="U7" s="38">
        <v>217.16</v>
      </c>
      <c r="V7" s="38">
        <v>4619</v>
      </c>
      <c r="W7" s="38">
        <v>2.73</v>
      </c>
      <c r="X7" s="38">
        <v>1691.94</v>
      </c>
      <c r="Y7" s="38">
        <v>72.05</v>
      </c>
      <c r="Z7" s="38">
        <v>92.14</v>
      </c>
      <c r="AA7" s="38">
        <v>81.040000000000006</v>
      </c>
      <c r="AB7" s="38">
        <v>88.17</v>
      </c>
      <c r="AC7" s="38">
        <v>84.02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1600.12</v>
      </c>
      <c r="BG7" s="38">
        <v>0</v>
      </c>
      <c r="BH7" s="38">
        <v>0</v>
      </c>
      <c r="BI7" s="38">
        <v>0</v>
      </c>
      <c r="BJ7" s="38">
        <v>0</v>
      </c>
      <c r="BK7" s="38">
        <v>1161.05</v>
      </c>
      <c r="BL7" s="38">
        <v>979.89</v>
      </c>
      <c r="BM7" s="38">
        <v>1051.43</v>
      </c>
      <c r="BN7" s="38">
        <v>982.29</v>
      </c>
      <c r="BO7" s="38">
        <v>713.28</v>
      </c>
      <c r="BP7" s="38">
        <v>747.76</v>
      </c>
      <c r="BQ7" s="38">
        <v>46.63</v>
      </c>
      <c r="BR7" s="38">
        <v>43.65</v>
      </c>
      <c r="BS7" s="38">
        <v>44.04</v>
      </c>
      <c r="BT7" s="38">
        <v>26.21</v>
      </c>
      <c r="BU7" s="38">
        <v>34.840000000000003</v>
      </c>
      <c r="BV7" s="38">
        <v>41.08</v>
      </c>
      <c r="BW7" s="38">
        <v>41.34</v>
      </c>
      <c r="BX7" s="38">
        <v>40.06</v>
      </c>
      <c r="BY7" s="38">
        <v>41.25</v>
      </c>
      <c r="BZ7" s="38">
        <v>40.75</v>
      </c>
      <c r="CA7" s="38">
        <v>59.51</v>
      </c>
      <c r="CB7" s="38">
        <v>158.06</v>
      </c>
      <c r="CC7" s="38">
        <v>171.8</v>
      </c>
      <c r="CD7" s="38">
        <v>171.05</v>
      </c>
      <c r="CE7" s="38">
        <v>281.95999999999998</v>
      </c>
      <c r="CF7" s="38">
        <v>209.03</v>
      </c>
      <c r="CG7" s="38">
        <v>378.08</v>
      </c>
      <c r="CH7" s="38">
        <v>357.49</v>
      </c>
      <c r="CI7" s="38">
        <v>355.22</v>
      </c>
      <c r="CJ7" s="38">
        <v>334.48</v>
      </c>
      <c r="CK7" s="38">
        <v>311.70999999999998</v>
      </c>
      <c r="CL7" s="38">
        <v>261.45999999999998</v>
      </c>
      <c r="CM7" s="38">
        <v>61.68</v>
      </c>
      <c r="CN7" s="38">
        <v>63.54</v>
      </c>
      <c r="CO7" s="38">
        <v>20.47</v>
      </c>
      <c r="CP7" s="38">
        <v>24.66</v>
      </c>
      <c r="CQ7" s="38">
        <v>27.41</v>
      </c>
      <c r="CR7" s="38">
        <v>44.69</v>
      </c>
      <c r="CS7" s="38">
        <v>44.69</v>
      </c>
      <c r="CT7" s="38">
        <v>42.84</v>
      </c>
      <c r="CU7" s="38">
        <v>40.93</v>
      </c>
      <c r="CV7" s="38">
        <v>43.38</v>
      </c>
      <c r="CW7" s="38">
        <v>52.23</v>
      </c>
      <c r="CX7" s="38">
        <v>75.72</v>
      </c>
      <c r="CY7" s="38">
        <v>77.069999999999993</v>
      </c>
      <c r="CZ7" s="38">
        <v>51.3</v>
      </c>
      <c r="DA7" s="38">
        <v>55.57</v>
      </c>
      <c r="DB7" s="38">
        <v>61.36</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當山 国博</cp:lastModifiedBy>
  <cp:lastPrinted>2020-01-15T05:52:02Z</cp:lastPrinted>
  <dcterms:created xsi:type="dcterms:W3CDTF">2019-12-05T05:24:14Z</dcterms:created>
  <dcterms:modified xsi:type="dcterms:W3CDTF">2020-01-15T05:52:03Z</dcterms:modified>
  <cp:category/>
</cp:coreProperties>
</file>