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tatuya\Desktop\H30\"/>
    </mc:Choice>
  </mc:AlternateContent>
  <workbookProtection workbookAlgorithmName="SHA-512" workbookHashValue="BlCD/yyefahoj5GU2mqyDOZ4X69dES0iL06cdn7kU3ik3AT3yv+gmJFyBfPSfp3l5wv56upuZQeTJ693OjmYVA==" workbookSaltValue="+sxkI1oKZ7aCnusI506SiQ==" workbookSpinCount="100000" lockStructure="1"/>
  <bookViews>
    <workbookView xWindow="0" yWindow="0" windowWidth="28800" windowHeight="124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F85" i="4"/>
  <c r="BB10" i="4"/>
  <c r="AT10" i="4"/>
  <c r="AL10" i="4"/>
  <c r="W10" i="4"/>
  <c r="I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<sst xmlns="http://schemas.openxmlformats.org/spreadsheetml/2006/main" count="220" uniqueCount="108">
  <si>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</si>
  <si>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</si>
  <si>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</si>
  <si>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</si>
  <si>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</si>
  <si>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</si>
  <si>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</si>
  <si>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</si>
  <si>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</si>
  <si>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</si>
  <si>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</si>
  <si>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</si>
  <si>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</si>
  <si>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</si>
  <si>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</si>
  <si>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</si>
  <si>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</si>
  <si>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</si>
  <si>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</si>
  <si>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</si>
  <si>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</si>
  <si>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</si>
  <si>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</si>
  <si>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</si>
  <si>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</si>
  <si>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</si>
  <si>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</si>
  <si>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</si>
  <si>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</si>
  <si>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</si>
  <si>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</si>
  <si>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</si>
  <si>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</si>
  <si>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</si>
  <si>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</si>
  <si>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</si>
  <si>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</si>
  <si>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</si>
  <si>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</si>
  <si>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</si>
  <si>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</si>
  <si>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</si>
  <si>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</si>
  <si>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</si>
  <si>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</si>
  <si>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</si>
  <si>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</si>
  <si>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</si>
  <si>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</si>
  <si>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</si>
  <si>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</si>
  <si>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</si>
  <si>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</si>
  <si>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</si>
  <si>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</si>
  <si>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</si>
  <si>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</si>
  <si>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</si>
  <si>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</si>
  <si>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</si>
  <si>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</si>
  <si>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</si>
  <si>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</si>
  <si>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</si>
  <si>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</si>
  <si>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</si>
  <si>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</si>
  <si>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</si>
  <si>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</si>
  <si>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</si>
  <si>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</si>
  <si>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</si>
  <si>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</si>
  <si>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</si>
  <si>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</si>
  <si>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</si>
  <si>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</si>
  <si>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</si>
  <si>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</si>
  <si>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</si>
  <si>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</si>
  <si>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</si>
  <si>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</si>
  <si>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</si>
  <si>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</si>
  <si>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</si>
  <si>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</si>
  <si>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</si>
  <si>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</si>
  <si>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</si>
  <si>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</si>
  <si>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</si>
  <si>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</si>
  <si>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恩納村</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</si>
  <si>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</si>
  <si>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</si>
  <si>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</si>
  <si>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</si>
  <si>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</si>
  <si>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</si>
  <si>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</si>
  <si>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</si>
  <si>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</si>
  <si>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</si>
  <si>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</si>
  <si>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経営の健全性・効率性については、比較的良好に推移していると言える。
　今後、老朽化施設の更新及び耐震化事業を実施して行くうえで、財源の確保が必要なことから施設整備の計画的な実施及び効率的な事業運営に取り組む必要がある。</t>
    <rPh sb="1" eb="3">
      <t>ケイエイ</t>
    </rPh>
    <rPh sb="4" eb="7">
      <t>ケンゼンセイ</t>
    </rPh>
    <rPh sb="8" eb="11">
      <t>コウリツセイ</t>
    </rPh>
    <rPh sb="17" eb="20">
      <t>ヒカクテキ</t>
    </rPh>
    <rPh sb="20" eb="22">
      <t>リョウコウ</t>
    </rPh>
    <rPh sb="23" eb="25">
      <t>スイイ</t>
    </rPh>
    <rPh sb="30" eb="31">
      <t>イ</t>
    </rPh>
    <rPh sb="36" eb="38">
      <t>コンゴ</t>
    </rPh>
    <rPh sb="39" eb="42">
      <t>ロウキュウカ</t>
    </rPh>
    <rPh sb="42" eb="44">
      <t>シセツ</t>
    </rPh>
    <rPh sb="45" eb="47">
      <t>コウシン</t>
    </rPh>
    <rPh sb="47" eb="48">
      <t>オヨ</t>
    </rPh>
    <rPh sb="49" eb="52">
      <t>タイシンカ</t>
    </rPh>
    <rPh sb="52" eb="54">
      <t>ジギョウ</t>
    </rPh>
    <rPh sb="55" eb="57">
      <t>ジッシ</t>
    </rPh>
    <rPh sb="59" eb="60">
      <t>ユ</t>
    </rPh>
    <rPh sb="65" eb="67">
      <t>ザイゲン</t>
    </rPh>
    <rPh sb="68" eb="70">
      <t>カクホ</t>
    </rPh>
    <rPh sb="71" eb="73">
      <t>ヒツヨウ</t>
    </rPh>
    <rPh sb="78" eb="80">
      <t>シセツ</t>
    </rPh>
    <rPh sb="80" eb="82">
      <t>セイビ</t>
    </rPh>
    <rPh sb="83" eb="86">
      <t>ケイカクテキ</t>
    </rPh>
    <rPh sb="87" eb="89">
      <t>ジッシ</t>
    </rPh>
    <rPh sb="89" eb="90">
      <t>オヨ</t>
    </rPh>
    <rPh sb="91" eb="94">
      <t>コウリツテキ</t>
    </rPh>
    <rPh sb="95" eb="97">
      <t>ジギョウ</t>
    </rPh>
    <rPh sb="97" eb="99">
      <t>ウンエイ</t>
    </rPh>
    <rPh sb="100" eb="101">
      <t>ト</t>
    </rPh>
    <rPh sb="102" eb="103">
      <t>ク</t>
    </rPh>
    <rPh sb="104" eb="106">
      <t>ヒツヨウ</t>
    </rPh>
    <phoneticPr fontId="4"/>
  </si>
  <si>
    <t>①有形固定資産減価償却率は、全国平均及び類似団体平均値を上回って推移している。今後、老朽化施設の更新を行っていく必要があることから、その財源を確保する必要がある。
②､③管路経年化率､管路更新率は、ともに全国平均及び類似団体平均値を下回っている。本村の最も古い管路は昭和50年代に布設されたものであり、今後耐用年数に達する管路が増加してくることから、計画的かつ効率的な管路の更新に取り組む必要がある。</t>
    <rPh sb="1" eb="3">
      <t>ユウケイ</t>
    </rPh>
    <rPh sb="3" eb="7">
      <t>コテイシサン</t>
    </rPh>
    <rPh sb="7" eb="9">
      <t>ゲンカ</t>
    </rPh>
    <rPh sb="9" eb="12">
      <t>ショウキャクリツ</t>
    </rPh>
    <rPh sb="14" eb="16">
      <t>ゼンコク</t>
    </rPh>
    <rPh sb="16" eb="18">
      <t>ヘイキン</t>
    </rPh>
    <rPh sb="18" eb="19">
      <t>オヨ</t>
    </rPh>
    <rPh sb="20" eb="22">
      <t>ルイジ</t>
    </rPh>
    <rPh sb="22" eb="24">
      <t>ダンタイ</t>
    </rPh>
    <rPh sb="24" eb="27">
      <t>ヘイキンチ</t>
    </rPh>
    <rPh sb="28" eb="30">
      <t>ウワマワ</t>
    </rPh>
    <rPh sb="32" eb="34">
      <t>スイイ</t>
    </rPh>
    <rPh sb="39" eb="41">
      <t>コンゴ</t>
    </rPh>
    <rPh sb="42" eb="45">
      <t>ロウキュウカ</t>
    </rPh>
    <rPh sb="45" eb="47">
      <t>シセツ</t>
    </rPh>
    <rPh sb="48" eb="50">
      <t>コウシン</t>
    </rPh>
    <rPh sb="51" eb="52">
      <t>オコナ</t>
    </rPh>
    <rPh sb="56" eb="58">
      <t>ヒツヨウ</t>
    </rPh>
    <rPh sb="68" eb="70">
      <t>ザイゲン</t>
    </rPh>
    <rPh sb="71" eb="73">
      <t>カクホ</t>
    </rPh>
    <rPh sb="75" eb="77">
      <t>ヒツヨウ</t>
    </rPh>
    <rPh sb="85" eb="87">
      <t>カンロ</t>
    </rPh>
    <rPh sb="87" eb="89">
      <t>ケイネン</t>
    </rPh>
    <rPh sb="89" eb="90">
      <t>カ</t>
    </rPh>
    <rPh sb="90" eb="91">
      <t>リツ</t>
    </rPh>
    <rPh sb="92" eb="94">
      <t>カンロ</t>
    </rPh>
    <rPh sb="94" eb="96">
      <t>コウシン</t>
    </rPh>
    <rPh sb="96" eb="97">
      <t>リツ</t>
    </rPh>
    <rPh sb="102" eb="104">
      <t>ゼンコク</t>
    </rPh>
    <rPh sb="104" eb="106">
      <t>ヘイキン</t>
    </rPh>
    <rPh sb="106" eb="107">
      <t>オヨ</t>
    </rPh>
    <rPh sb="108" eb="110">
      <t>ルイジ</t>
    </rPh>
    <rPh sb="110" eb="112">
      <t>ダンタイ</t>
    </rPh>
    <rPh sb="130" eb="132">
      <t>カンロ</t>
    </rPh>
    <phoneticPr fontId="4"/>
  </si>
  <si>
    <t>①経常収支比率は、118.56%と黒字であることを示す100%以上となっており健全な経営状況にあると言えます。
②累積欠損金比率は、0%を継続しており健全な状況と言えます。
③流動化比率は、469.86%と100％以上あり短期的な債務に対する支払能力を有しています。
④企業債残高対給水収益比率は、71.18%と類似団体平均値を大きく下回っているが、老朽管の更新や施設の更新等を予定しており、今後企業債残高の増加が予想されており、その適正度を検討していく必要がある。
⑤料金回収率は、100％を上回っており給水に係る費用が料金収入で賄われている。
⑥給水原価は、類似団体平均値を上回っており今後も維持管理費の削減等に努める必要がある。
⑦施設利用率は、全国平均及び類似団体平均値ともに上回っており施設の利用状況がや規模は適正であると言えます。
⑧有収率は、95.65%と施設の稼働状況が収益に反映されていると言えます。今後も有収率の維持に努め、漏水防止･調査等の漏水対策を進めて行きます。</t>
    <rPh sb="17" eb="19">
      <t>クロジ</t>
    </rPh>
    <rPh sb="25" eb="26">
      <t>シメ</t>
    </rPh>
    <rPh sb="31" eb="33">
      <t>イジョウ</t>
    </rPh>
    <rPh sb="39" eb="41">
      <t>ケンゼン</t>
    </rPh>
    <rPh sb="50" eb="51">
      <t>イ</t>
    </rPh>
    <rPh sb="69" eb="71">
      <t>ケイゾク</t>
    </rPh>
    <rPh sb="75" eb="77">
      <t>ケンゼン</t>
    </rPh>
    <rPh sb="78" eb="80">
      <t>ジョウキョウ</t>
    </rPh>
    <rPh sb="81" eb="82">
      <t>イ</t>
    </rPh>
    <rPh sb="111" eb="114">
      <t>タンキテキ</t>
    </rPh>
    <rPh sb="115" eb="117">
      <t>サイム</t>
    </rPh>
    <rPh sb="118" eb="119">
      <t>タイ</t>
    </rPh>
    <rPh sb="121" eb="123">
      <t>シハライ</t>
    </rPh>
    <rPh sb="123" eb="125">
      <t>ノウリョク</t>
    </rPh>
    <rPh sb="126" eb="127">
      <t>ユウ</t>
    </rPh>
    <rPh sb="189" eb="191">
      <t>ヨテイ</t>
    </rPh>
    <rPh sb="196" eb="198">
      <t>コンゴ</t>
    </rPh>
    <rPh sb="201" eb="203">
      <t>ザンダカ</t>
    </rPh>
    <rPh sb="204" eb="206">
      <t>ゾウカ</t>
    </rPh>
    <rPh sb="217" eb="219">
      <t>テキセイ</t>
    </rPh>
    <rPh sb="219" eb="220">
      <t>ド</t>
    </rPh>
    <rPh sb="221" eb="223">
      <t>ケントウ</t>
    </rPh>
    <rPh sb="227" eb="229">
      <t>ヒツヨウ</t>
    </rPh>
    <rPh sb="247" eb="249">
      <t>ウワマワ</t>
    </rPh>
    <rPh sb="261" eb="263">
      <t>リョウキン</t>
    </rPh>
    <rPh sb="263" eb="265">
      <t>シュウニュウ</t>
    </rPh>
    <rPh sb="295" eb="297">
      <t>コンゴ</t>
    </rPh>
    <rPh sb="298" eb="300">
      <t>イジ</t>
    </rPh>
    <rPh sb="300" eb="303">
      <t>カンリヒ</t>
    </rPh>
    <rPh sb="304" eb="306">
      <t>サクゲン</t>
    </rPh>
    <rPh sb="306" eb="307">
      <t>トウ</t>
    </rPh>
    <rPh sb="308" eb="309">
      <t>ツト</t>
    </rPh>
    <rPh sb="330" eb="331">
      <t>オヨ</t>
    </rPh>
    <rPh sb="338" eb="339">
      <t>チ</t>
    </rPh>
    <rPh sb="357" eb="359">
      <t>キボ</t>
    </rPh>
    <rPh sb="366" eb="367">
      <t>イ</t>
    </rPh>
    <rPh sb="404" eb="405">
      <t>イ</t>
    </rPh>
    <rPh sb="424" eb="426">
      <t>ボウシ</t>
    </rPh>
    <rPh sb="429" eb="430">
      <t>トウ</t>
    </rPh>
    <rPh sb="431" eb="433">
      <t>ロウスイ</t>
    </rPh>
    <rPh sb="433" eb="435">
      <t>タイサク</t>
    </rPh>
    <rPh sb="436" eb="437">
      <t>スス</t>
    </rPh>
    <rPh sb="439" eb="440">
      <t>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</si>
</sst>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C01-42BC-A06E-58D7C262FB7D}"/>
            </c:ext>
          </c:extLst>
        </c:ser>
        <c:dLbls>
          <c:showLegendKey val="0"/>
          <c:showVal val="0"/>
          <c:showCatName val="0"/>
          <c:showSerName val="0"/>
          <c:showPercent val="0"/>
          <c:showBubbleSize val="0"/>
        </c:dLbls>
        <c:gapWidth val="150"/>
        <c:axId val="136902752"/>
        <c:axId val="178115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0.68</c:v>
                </c:pt>
                <c:pt idx="1">
                  <c:v>1.65</c:v>
                </c:pt>
                <c:pt idx="2">
                  <c:v>0.47</c:v>
                </c:pt>
                <c:pt idx="3">
                  <c:v>0.39</c:v>
                </c:pt>
                <c:pt idx="4">
                  <c:v>0.43</c:v>
                </c:pt>
              </c:numCache>
            </c:numRef>
          </c:val>
          <c:smooth val="0"/>
          <c:extLst xmlns:c16r2="http://schemas.microsoft.com/office/drawing/2015/06/chart">
            <c:ext xmlns:c16="http://schemas.microsoft.com/office/drawing/2014/chart" uri="{C3380CC4-5D6E-409C-BE32-E72D297353CC}">
              <c16:uniqueId val="{00000001-EC01-42BC-A06E-58D7C262FB7D}"/>
            </c:ext>
          </c:extLst>
        </c:ser>
        <c:dLbls>
          <c:showLegendKey val="0"/>
          <c:showVal val="0"/>
          <c:showCatName val="0"/>
          <c:showSerName val="0"/>
          <c:showPercent val="0"/>
          <c:showBubbleSize val="0"/>
        </c:dLbls>
        <c:marker val="1"/>
        <c:smooth val="0"/>
        <c:axId val="136902752"/>
        <c:axId val="178115184"/>
      </c:lineChart>
      <c:dateAx>
        <c:axId val="136902752"/>
        <c:scaling>
          <c:orientation val="minMax"/>
        </c:scaling>
        <c:delete val="1"/>
        <c:axPos val="b"/>
        <c:numFmt formatCode="ge" sourceLinked="1"/>
        <c:majorTickMark val="none"/>
        <c:minorTickMark val="none"/>
        <c:tickLblPos val="none"/>
        <c:crossAx val="178115184"/>
        <c:crosses val="autoZero"/>
        <c:auto val="1"/>
        <c:lblOffset val="100"/>
        <c:baseTimeUnit val="years"/>
      </c:dateAx>
      <c:valAx>
        <c:axId val="17811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90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60.02</c:v>
                </c:pt>
                <c:pt idx="1">
                  <c:v>61.9</c:v>
                </c:pt>
                <c:pt idx="2">
                  <c:v>66.040000000000006</c:v>
                </c:pt>
                <c:pt idx="3">
                  <c:v>68.739999999999995</c:v>
                </c:pt>
                <c:pt idx="4">
                  <c:v>69.040000000000006</c:v>
                </c:pt>
              </c:numCache>
            </c:numRef>
          </c:val>
          <c:extLst xmlns:c16r2="http://schemas.microsoft.com/office/drawing/2015/06/chart">
            <c:ext xmlns:c16="http://schemas.microsoft.com/office/drawing/2014/chart" uri="{C3380CC4-5D6E-409C-BE32-E72D297353CC}">
              <c16:uniqueId val="{00000000-965B-42E9-9AC0-0D2C99C1E7F8}"/>
            </c:ext>
          </c:extLst>
        </c:ser>
        <c:dLbls>
          <c:showLegendKey val="0"/>
          <c:showVal val="0"/>
          <c:showCatName val="0"/>
          <c:showSerName val="0"/>
          <c:showPercent val="0"/>
          <c:showBubbleSize val="0"/>
        </c:dLbls>
        <c:gapWidth val="150"/>
        <c:axId val="179031392"/>
        <c:axId val="179031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53.61</c:v>
                </c:pt>
                <c:pt idx="1">
                  <c:v>53.52</c:v>
                </c:pt>
                <c:pt idx="2">
                  <c:v>54.24</c:v>
                </c:pt>
                <c:pt idx="3">
                  <c:v>55.88</c:v>
                </c:pt>
                <c:pt idx="4">
                  <c:v>55.22</c:v>
                </c:pt>
              </c:numCache>
            </c:numRef>
          </c:val>
          <c:smooth val="0"/>
          <c:extLst xmlns:c16r2="http://schemas.microsoft.com/office/drawing/2015/06/chart">
            <c:ext xmlns:c16="http://schemas.microsoft.com/office/drawing/2014/chart" uri="{C3380CC4-5D6E-409C-BE32-E72D297353CC}">
              <c16:uniqueId val="{00000001-965B-42E9-9AC0-0D2C99C1E7F8}"/>
            </c:ext>
          </c:extLst>
        </c:ser>
        <c:dLbls>
          <c:showLegendKey val="0"/>
          <c:showVal val="0"/>
          <c:showCatName val="0"/>
          <c:showSerName val="0"/>
          <c:showPercent val="0"/>
          <c:showBubbleSize val="0"/>
        </c:dLbls>
        <c:marker val="1"/>
        <c:smooth val="0"/>
        <c:axId val="179031392"/>
        <c:axId val="179031000"/>
      </c:lineChart>
      <c:dateAx>
        <c:axId val="179031392"/>
        <c:scaling>
          <c:orientation val="minMax"/>
        </c:scaling>
        <c:delete val="1"/>
        <c:axPos val="b"/>
        <c:numFmt formatCode="ge" sourceLinked="1"/>
        <c:majorTickMark val="none"/>
        <c:minorTickMark val="none"/>
        <c:tickLblPos val="none"/>
        <c:crossAx val="179031000"/>
        <c:crosses val="autoZero"/>
        <c:auto val="1"/>
        <c:lblOffset val="100"/>
        <c:baseTimeUnit val="years"/>
      </c:dateAx>
      <c:valAx>
        <c:axId val="179031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03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95.49</c:v>
                </c:pt>
                <c:pt idx="1">
                  <c:v>94.8</c:v>
                </c:pt>
                <c:pt idx="2">
                  <c:v>93.55</c:v>
                </c:pt>
                <c:pt idx="3">
                  <c:v>94.57</c:v>
                </c:pt>
                <c:pt idx="4">
                  <c:v>95.65</c:v>
                </c:pt>
              </c:numCache>
            </c:numRef>
          </c:val>
          <c:extLst xmlns:c16r2="http://schemas.microsoft.com/office/drawing/2015/06/chart">
            <c:ext xmlns:c16="http://schemas.microsoft.com/office/drawing/2014/chart" uri="{C3380CC4-5D6E-409C-BE32-E72D297353CC}">
              <c16:uniqueId val="{00000000-A074-442D-B953-10B8E356D622}"/>
            </c:ext>
          </c:extLst>
        </c:ser>
        <c:dLbls>
          <c:showLegendKey val="0"/>
          <c:showVal val="0"/>
          <c:showCatName val="0"/>
          <c:showSerName val="0"/>
          <c:showPercent val="0"/>
          <c:showBubbleSize val="0"/>
        </c:dLbls>
        <c:gapWidth val="150"/>
        <c:axId val="179326880"/>
        <c:axId val="179327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81.31</c:v>
                </c:pt>
                <c:pt idx="1">
                  <c:v>81.459999999999994</c:v>
                </c:pt>
                <c:pt idx="2">
                  <c:v>81.680000000000007</c:v>
                </c:pt>
                <c:pt idx="3">
                  <c:v>80.989999999999995</c:v>
                </c:pt>
                <c:pt idx="4">
                  <c:v>80.930000000000007</c:v>
                </c:pt>
              </c:numCache>
            </c:numRef>
          </c:val>
          <c:smooth val="0"/>
          <c:extLst xmlns:c16r2="http://schemas.microsoft.com/office/drawing/2015/06/chart">
            <c:ext xmlns:c16="http://schemas.microsoft.com/office/drawing/2014/chart" uri="{C3380CC4-5D6E-409C-BE32-E72D297353CC}">
              <c16:uniqueId val="{00000001-A074-442D-B953-10B8E356D622}"/>
            </c:ext>
          </c:extLst>
        </c:ser>
        <c:dLbls>
          <c:showLegendKey val="0"/>
          <c:showVal val="0"/>
          <c:showCatName val="0"/>
          <c:showSerName val="0"/>
          <c:showPercent val="0"/>
          <c:showBubbleSize val="0"/>
        </c:dLbls>
        <c:marker val="1"/>
        <c:smooth val="0"/>
        <c:axId val="179326880"/>
        <c:axId val="179327272"/>
      </c:lineChart>
      <c:dateAx>
        <c:axId val="179326880"/>
        <c:scaling>
          <c:orientation val="minMax"/>
        </c:scaling>
        <c:delete val="1"/>
        <c:axPos val="b"/>
        <c:numFmt formatCode="ge" sourceLinked="1"/>
        <c:majorTickMark val="none"/>
        <c:minorTickMark val="none"/>
        <c:tickLblPos val="none"/>
        <c:crossAx val="179327272"/>
        <c:crosses val="autoZero"/>
        <c:auto val="1"/>
        <c:lblOffset val="100"/>
        <c:baseTimeUnit val="years"/>
      </c:dateAx>
      <c:valAx>
        <c:axId val="179327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32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110.62</c:v>
                </c:pt>
                <c:pt idx="1">
                  <c:v>113.84</c:v>
                </c:pt>
                <c:pt idx="2">
                  <c:v>109.39</c:v>
                </c:pt>
                <c:pt idx="3">
                  <c:v>107.78</c:v>
                </c:pt>
                <c:pt idx="4">
                  <c:v>118.56</c:v>
                </c:pt>
              </c:numCache>
            </c:numRef>
          </c:val>
          <c:extLst xmlns:c16r2="http://schemas.microsoft.com/office/drawing/2015/06/chart">
            <c:ext xmlns:c16="http://schemas.microsoft.com/office/drawing/2014/chart" uri="{C3380CC4-5D6E-409C-BE32-E72D297353CC}">
              <c16:uniqueId val="{00000000-8CAD-43A0-8744-93A0EE56448D}"/>
            </c:ext>
          </c:extLst>
        </c:ser>
        <c:dLbls>
          <c:showLegendKey val="0"/>
          <c:showVal val="0"/>
          <c:showCatName val="0"/>
          <c:showSerName val="0"/>
          <c:showPercent val="0"/>
          <c:showBubbleSize val="0"/>
        </c:dLbls>
        <c:gapWidth val="150"/>
        <c:axId val="178453128"/>
        <c:axId val="178185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109.49</c:v>
                </c:pt>
                <c:pt idx="1">
                  <c:v>111.06</c:v>
                </c:pt>
                <c:pt idx="2">
                  <c:v>111.34</c:v>
                </c:pt>
                <c:pt idx="3">
                  <c:v>110.02</c:v>
                </c:pt>
                <c:pt idx="4">
                  <c:v>108.76</c:v>
                </c:pt>
              </c:numCache>
            </c:numRef>
          </c:val>
          <c:smooth val="0"/>
          <c:extLst xmlns:c16r2="http://schemas.microsoft.com/office/drawing/2015/06/chart">
            <c:ext xmlns:c16="http://schemas.microsoft.com/office/drawing/2014/chart" uri="{C3380CC4-5D6E-409C-BE32-E72D297353CC}">
              <c16:uniqueId val="{00000001-8CAD-43A0-8744-93A0EE56448D}"/>
            </c:ext>
          </c:extLst>
        </c:ser>
        <c:dLbls>
          <c:showLegendKey val="0"/>
          <c:showVal val="0"/>
          <c:showCatName val="0"/>
          <c:showSerName val="0"/>
          <c:showPercent val="0"/>
          <c:showBubbleSize val="0"/>
        </c:dLbls>
        <c:marker val="1"/>
        <c:smooth val="0"/>
        <c:axId val="178453128"/>
        <c:axId val="178185592"/>
      </c:lineChart>
      <c:dateAx>
        <c:axId val="178453128"/>
        <c:scaling>
          <c:orientation val="minMax"/>
        </c:scaling>
        <c:delete val="1"/>
        <c:axPos val="b"/>
        <c:numFmt formatCode="ge" sourceLinked="1"/>
        <c:majorTickMark val="none"/>
        <c:minorTickMark val="none"/>
        <c:tickLblPos val="none"/>
        <c:crossAx val="178185592"/>
        <c:crosses val="autoZero"/>
        <c:auto val="1"/>
        <c:lblOffset val="100"/>
        <c:baseTimeUnit val="years"/>
      </c:dateAx>
      <c:valAx>
        <c:axId val="1781855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8453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54.14</c:v>
                </c:pt>
                <c:pt idx="1">
                  <c:v>56.21</c:v>
                </c:pt>
                <c:pt idx="2">
                  <c:v>50.97</c:v>
                </c:pt>
                <c:pt idx="3">
                  <c:v>51.88</c:v>
                </c:pt>
                <c:pt idx="4">
                  <c:v>52.9</c:v>
                </c:pt>
              </c:numCache>
            </c:numRef>
          </c:val>
          <c:extLst xmlns:c16r2="http://schemas.microsoft.com/office/drawing/2015/06/chart">
            <c:ext xmlns:c16="http://schemas.microsoft.com/office/drawing/2014/chart" uri="{C3380CC4-5D6E-409C-BE32-E72D297353CC}">
              <c16:uniqueId val="{00000000-DA59-4D10-BACA-1099B507944C}"/>
            </c:ext>
          </c:extLst>
        </c:ser>
        <c:dLbls>
          <c:showLegendKey val="0"/>
          <c:showVal val="0"/>
          <c:showCatName val="0"/>
          <c:showSerName val="0"/>
          <c:showPercent val="0"/>
          <c:showBubbleSize val="0"/>
        </c:dLbls>
        <c:gapWidth val="150"/>
        <c:axId val="177077752"/>
        <c:axId val="136639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46.67</c:v>
                </c:pt>
                <c:pt idx="1">
                  <c:v>47.7</c:v>
                </c:pt>
                <c:pt idx="2">
                  <c:v>48.14</c:v>
                </c:pt>
                <c:pt idx="3">
                  <c:v>46.61</c:v>
                </c:pt>
                <c:pt idx="4">
                  <c:v>47.97</c:v>
                </c:pt>
              </c:numCache>
            </c:numRef>
          </c:val>
          <c:smooth val="0"/>
          <c:extLst xmlns:c16r2="http://schemas.microsoft.com/office/drawing/2015/06/chart">
            <c:ext xmlns:c16="http://schemas.microsoft.com/office/drawing/2014/chart" uri="{C3380CC4-5D6E-409C-BE32-E72D297353CC}">
              <c16:uniqueId val="{00000001-DA59-4D10-BACA-1099B507944C}"/>
            </c:ext>
          </c:extLst>
        </c:ser>
        <c:dLbls>
          <c:showLegendKey val="0"/>
          <c:showVal val="0"/>
          <c:showCatName val="0"/>
          <c:showSerName val="0"/>
          <c:showPercent val="0"/>
          <c:showBubbleSize val="0"/>
        </c:dLbls>
        <c:marker val="1"/>
        <c:smooth val="0"/>
        <c:axId val="177077752"/>
        <c:axId val="136639912"/>
      </c:lineChart>
      <c:dateAx>
        <c:axId val="177077752"/>
        <c:scaling>
          <c:orientation val="minMax"/>
        </c:scaling>
        <c:delete val="1"/>
        <c:axPos val="b"/>
        <c:numFmt formatCode="ge" sourceLinked="1"/>
        <c:majorTickMark val="none"/>
        <c:minorTickMark val="none"/>
        <c:tickLblPos val="none"/>
        <c:crossAx val="136639912"/>
        <c:crosses val="autoZero"/>
        <c:auto val="1"/>
        <c:lblOffset val="100"/>
        <c:baseTimeUnit val="years"/>
      </c:dateAx>
      <c:valAx>
        <c:axId val="136639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077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ACE-4808-A9F7-0C9CCE35AF71}"/>
            </c:ext>
          </c:extLst>
        </c:ser>
        <c:dLbls>
          <c:showLegendKey val="0"/>
          <c:showVal val="0"/>
          <c:showCatName val="0"/>
          <c:showSerName val="0"/>
          <c:showPercent val="0"/>
          <c:showBubbleSize val="0"/>
        </c:dLbls>
        <c:gapWidth val="150"/>
        <c:axId val="179028648"/>
        <c:axId val="179029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10.029999999999999</c:v>
                </c:pt>
                <c:pt idx="1">
                  <c:v>7.26</c:v>
                </c:pt>
                <c:pt idx="2">
                  <c:v>11.13</c:v>
                </c:pt>
                <c:pt idx="3">
                  <c:v>10.84</c:v>
                </c:pt>
                <c:pt idx="4">
                  <c:v>15.33</c:v>
                </c:pt>
              </c:numCache>
            </c:numRef>
          </c:val>
          <c:smooth val="0"/>
          <c:extLst xmlns:c16r2="http://schemas.microsoft.com/office/drawing/2015/06/chart">
            <c:ext xmlns:c16="http://schemas.microsoft.com/office/drawing/2014/chart" uri="{C3380CC4-5D6E-409C-BE32-E72D297353CC}">
              <c16:uniqueId val="{00000001-4ACE-4808-A9F7-0C9CCE35AF71}"/>
            </c:ext>
          </c:extLst>
        </c:ser>
        <c:dLbls>
          <c:showLegendKey val="0"/>
          <c:showVal val="0"/>
          <c:showCatName val="0"/>
          <c:showSerName val="0"/>
          <c:showPercent val="0"/>
          <c:showBubbleSize val="0"/>
        </c:dLbls>
        <c:marker val="1"/>
        <c:smooth val="0"/>
        <c:axId val="179028648"/>
        <c:axId val="179029040"/>
      </c:lineChart>
      <c:dateAx>
        <c:axId val="179028648"/>
        <c:scaling>
          <c:orientation val="minMax"/>
        </c:scaling>
        <c:delete val="1"/>
        <c:axPos val="b"/>
        <c:numFmt formatCode="ge" sourceLinked="1"/>
        <c:majorTickMark val="none"/>
        <c:minorTickMark val="none"/>
        <c:tickLblPos val="none"/>
        <c:crossAx val="179029040"/>
        <c:crosses val="autoZero"/>
        <c:auto val="1"/>
        <c:lblOffset val="100"/>
        <c:baseTimeUnit val="years"/>
      </c:dateAx>
      <c:valAx>
        <c:axId val="17902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028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D53-465A-902B-1B70D26E848F}"/>
            </c:ext>
          </c:extLst>
        </c:ser>
        <c:dLbls>
          <c:showLegendKey val="0"/>
          <c:showVal val="0"/>
          <c:showCatName val="0"/>
          <c:showSerName val="0"/>
          <c:showPercent val="0"/>
          <c:showBubbleSize val="0"/>
        </c:dLbls>
        <c:gapWidth val="150"/>
        <c:axId val="178773824"/>
        <c:axId val="178774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9.49</c:v>
                </c:pt>
                <c:pt idx="1">
                  <c:v>9.35</c:v>
                </c:pt>
                <c:pt idx="2">
                  <c:v>10.130000000000001</c:v>
                </c:pt>
                <c:pt idx="3">
                  <c:v>7.31</c:v>
                </c:pt>
                <c:pt idx="4">
                  <c:v>7.48</c:v>
                </c:pt>
              </c:numCache>
            </c:numRef>
          </c:val>
          <c:smooth val="0"/>
          <c:extLst xmlns:c16r2="http://schemas.microsoft.com/office/drawing/2015/06/chart">
            <c:ext xmlns:c16="http://schemas.microsoft.com/office/drawing/2014/chart" uri="{C3380CC4-5D6E-409C-BE32-E72D297353CC}">
              <c16:uniqueId val="{00000001-BD53-465A-902B-1B70D26E848F}"/>
            </c:ext>
          </c:extLst>
        </c:ser>
        <c:dLbls>
          <c:showLegendKey val="0"/>
          <c:showVal val="0"/>
          <c:showCatName val="0"/>
          <c:showSerName val="0"/>
          <c:showPercent val="0"/>
          <c:showBubbleSize val="0"/>
        </c:dLbls>
        <c:marker val="1"/>
        <c:smooth val="0"/>
        <c:axId val="178773824"/>
        <c:axId val="178774216"/>
      </c:lineChart>
      <c:dateAx>
        <c:axId val="178773824"/>
        <c:scaling>
          <c:orientation val="minMax"/>
        </c:scaling>
        <c:delete val="1"/>
        <c:axPos val="b"/>
        <c:numFmt formatCode="ge" sourceLinked="1"/>
        <c:majorTickMark val="none"/>
        <c:minorTickMark val="none"/>
        <c:tickLblPos val="none"/>
        <c:crossAx val="178774216"/>
        <c:crosses val="autoZero"/>
        <c:auto val="1"/>
        <c:lblOffset val="100"/>
        <c:baseTimeUnit val="years"/>
      </c:dateAx>
      <c:valAx>
        <c:axId val="1787742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877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940.58</c:v>
                </c:pt>
                <c:pt idx="1">
                  <c:v>812.37</c:v>
                </c:pt>
                <c:pt idx="2">
                  <c:v>588.41999999999996</c:v>
                </c:pt>
                <c:pt idx="3">
                  <c:v>449.24</c:v>
                </c:pt>
                <c:pt idx="4">
                  <c:v>469.86</c:v>
                </c:pt>
              </c:numCache>
            </c:numRef>
          </c:val>
          <c:extLst xmlns:c16r2="http://schemas.microsoft.com/office/drawing/2015/06/chart">
            <c:ext xmlns:c16="http://schemas.microsoft.com/office/drawing/2014/chart" uri="{C3380CC4-5D6E-409C-BE32-E72D297353CC}">
              <c16:uniqueId val="{00000000-B99F-4E86-B9C9-12F21752D8FD}"/>
            </c:ext>
          </c:extLst>
        </c:ser>
        <c:dLbls>
          <c:showLegendKey val="0"/>
          <c:showVal val="0"/>
          <c:showCatName val="0"/>
          <c:showSerName val="0"/>
          <c:showPercent val="0"/>
          <c:showBubbleSize val="0"/>
        </c:dLbls>
        <c:gapWidth val="150"/>
        <c:axId val="178775392"/>
        <c:axId val="178775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406.37</c:v>
                </c:pt>
                <c:pt idx="1">
                  <c:v>398.29</c:v>
                </c:pt>
                <c:pt idx="2">
                  <c:v>388.67</c:v>
                </c:pt>
                <c:pt idx="3">
                  <c:v>355.27</c:v>
                </c:pt>
                <c:pt idx="4">
                  <c:v>359.7</c:v>
                </c:pt>
              </c:numCache>
            </c:numRef>
          </c:val>
          <c:smooth val="0"/>
          <c:extLst xmlns:c16r2="http://schemas.microsoft.com/office/drawing/2015/06/chart">
            <c:ext xmlns:c16="http://schemas.microsoft.com/office/drawing/2014/chart" uri="{C3380CC4-5D6E-409C-BE32-E72D297353CC}">
              <c16:uniqueId val="{00000001-B99F-4E86-B9C9-12F21752D8FD}"/>
            </c:ext>
          </c:extLst>
        </c:ser>
        <c:dLbls>
          <c:showLegendKey val="0"/>
          <c:showVal val="0"/>
          <c:showCatName val="0"/>
          <c:showSerName val="0"/>
          <c:showPercent val="0"/>
          <c:showBubbleSize val="0"/>
        </c:dLbls>
        <c:marker val="1"/>
        <c:smooth val="0"/>
        <c:axId val="178775392"/>
        <c:axId val="178775784"/>
      </c:lineChart>
      <c:dateAx>
        <c:axId val="178775392"/>
        <c:scaling>
          <c:orientation val="minMax"/>
        </c:scaling>
        <c:delete val="1"/>
        <c:axPos val="b"/>
        <c:numFmt formatCode="ge" sourceLinked="1"/>
        <c:majorTickMark val="none"/>
        <c:minorTickMark val="none"/>
        <c:tickLblPos val="none"/>
        <c:crossAx val="178775784"/>
        <c:crosses val="autoZero"/>
        <c:auto val="1"/>
        <c:lblOffset val="100"/>
        <c:baseTimeUnit val="years"/>
      </c:dateAx>
      <c:valAx>
        <c:axId val="1787757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877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109.14</c:v>
                </c:pt>
                <c:pt idx="1">
                  <c:v>108.3</c:v>
                </c:pt>
                <c:pt idx="2">
                  <c:v>94.57</c:v>
                </c:pt>
                <c:pt idx="3">
                  <c:v>81.89</c:v>
                </c:pt>
                <c:pt idx="4">
                  <c:v>71.180000000000007</c:v>
                </c:pt>
              </c:numCache>
            </c:numRef>
          </c:val>
          <c:extLst xmlns:c16r2="http://schemas.microsoft.com/office/drawing/2015/06/chart">
            <c:ext xmlns:c16="http://schemas.microsoft.com/office/drawing/2014/chart" uri="{C3380CC4-5D6E-409C-BE32-E72D297353CC}">
              <c16:uniqueId val="{00000000-5545-4AB0-BA8E-0D1C5F20E957}"/>
            </c:ext>
          </c:extLst>
        </c:ser>
        <c:dLbls>
          <c:showLegendKey val="0"/>
          <c:showVal val="0"/>
          <c:showCatName val="0"/>
          <c:showSerName val="0"/>
          <c:showPercent val="0"/>
          <c:showBubbleSize val="0"/>
        </c:dLbls>
        <c:gapWidth val="150"/>
        <c:axId val="178776960"/>
        <c:axId val="178971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442.54</c:v>
                </c:pt>
                <c:pt idx="1">
                  <c:v>431</c:v>
                </c:pt>
                <c:pt idx="2">
                  <c:v>422.5</c:v>
                </c:pt>
                <c:pt idx="3">
                  <c:v>458.27</c:v>
                </c:pt>
                <c:pt idx="4">
                  <c:v>447.01</c:v>
                </c:pt>
              </c:numCache>
            </c:numRef>
          </c:val>
          <c:smooth val="0"/>
          <c:extLst xmlns:c16r2="http://schemas.microsoft.com/office/drawing/2015/06/chart">
            <c:ext xmlns:c16="http://schemas.microsoft.com/office/drawing/2014/chart" uri="{C3380CC4-5D6E-409C-BE32-E72D297353CC}">
              <c16:uniqueId val="{00000001-5545-4AB0-BA8E-0D1C5F20E957}"/>
            </c:ext>
          </c:extLst>
        </c:ser>
        <c:dLbls>
          <c:showLegendKey val="0"/>
          <c:showVal val="0"/>
          <c:showCatName val="0"/>
          <c:showSerName val="0"/>
          <c:showPercent val="0"/>
          <c:showBubbleSize val="0"/>
        </c:dLbls>
        <c:marker val="1"/>
        <c:smooth val="0"/>
        <c:axId val="178776960"/>
        <c:axId val="178971008"/>
      </c:lineChart>
      <c:dateAx>
        <c:axId val="178776960"/>
        <c:scaling>
          <c:orientation val="minMax"/>
        </c:scaling>
        <c:delete val="1"/>
        <c:axPos val="b"/>
        <c:numFmt formatCode="ge" sourceLinked="1"/>
        <c:majorTickMark val="none"/>
        <c:minorTickMark val="none"/>
        <c:tickLblPos val="none"/>
        <c:crossAx val="178971008"/>
        <c:crosses val="autoZero"/>
        <c:auto val="1"/>
        <c:lblOffset val="100"/>
        <c:baseTimeUnit val="years"/>
      </c:dateAx>
      <c:valAx>
        <c:axId val="1789710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877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110.74</c:v>
                </c:pt>
                <c:pt idx="1">
                  <c:v>113.59</c:v>
                </c:pt>
                <c:pt idx="2">
                  <c:v>109.35</c:v>
                </c:pt>
                <c:pt idx="3">
                  <c:v>106.99</c:v>
                </c:pt>
                <c:pt idx="4">
                  <c:v>115.62</c:v>
                </c:pt>
              </c:numCache>
            </c:numRef>
          </c:val>
          <c:extLst xmlns:c16r2="http://schemas.microsoft.com/office/drawing/2015/06/chart">
            <c:ext xmlns:c16="http://schemas.microsoft.com/office/drawing/2014/chart" uri="{C3380CC4-5D6E-409C-BE32-E72D297353CC}">
              <c16:uniqueId val="{00000000-86B0-47DA-AB37-7BCED33416E2}"/>
            </c:ext>
          </c:extLst>
        </c:ser>
        <c:dLbls>
          <c:showLegendKey val="0"/>
          <c:showVal val="0"/>
          <c:showCatName val="0"/>
          <c:showSerName val="0"/>
          <c:showPercent val="0"/>
          <c:showBubbleSize val="0"/>
        </c:dLbls>
        <c:gapWidth val="150"/>
        <c:axId val="178972184"/>
        <c:axId val="178972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c:v>
                </c:pt>
                <c:pt idx="1">
                  <c:v>100.82</c:v>
                </c:pt>
                <c:pt idx="2">
                  <c:v>101.64</c:v>
                </c:pt>
                <c:pt idx="3">
                  <c:v>96.77</c:v>
                </c:pt>
                <c:pt idx="4">
                  <c:v>95.81</c:v>
                </c:pt>
              </c:numCache>
            </c:numRef>
          </c:val>
          <c:smooth val="0"/>
          <c:extLst xmlns:c16r2="http://schemas.microsoft.com/office/drawing/2015/06/chart">
            <c:ext xmlns:c16="http://schemas.microsoft.com/office/drawing/2014/chart" uri="{C3380CC4-5D6E-409C-BE32-E72D297353CC}">
              <c16:uniqueId val="{00000001-86B0-47DA-AB37-7BCED33416E2}"/>
            </c:ext>
          </c:extLst>
        </c:ser>
        <c:dLbls>
          <c:showLegendKey val="0"/>
          <c:showVal val="0"/>
          <c:showCatName val="0"/>
          <c:showSerName val="0"/>
          <c:showPercent val="0"/>
          <c:showBubbleSize val="0"/>
        </c:dLbls>
        <c:marker val="1"/>
        <c:smooth val="0"/>
        <c:axId val="178972184"/>
        <c:axId val="178972576"/>
      </c:lineChart>
      <c:dateAx>
        <c:axId val="178972184"/>
        <c:scaling>
          <c:orientation val="minMax"/>
        </c:scaling>
        <c:delete val="1"/>
        <c:axPos val="b"/>
        <c:numFmt formatCode="ge" sourceLinked="1"/>
        <c:majorTickMark val="none"/>
        <c:minorTickMark val="none"/>
        <c:tickLblPos val="none"/>
        <c:crossAx val="178972576"/>
        <c:crosses val="autoZero"/>
        <c:auto val="1"/>
        <c:lblOffset val="100"/>
        <c:baseTimeUnit val="years"/>
      </c:dateAx>
      <c:valAx>
        <c:axId val="17897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972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188.09</c:v>
                </c:pt>
                <c:pt idx="1">
                  <c:v>183.38</c:v>
                </c:pt>
                <c:pt idx="2">
                  <c:v>190.97</c:v>
                </c:pt>
                <c:pt idx="3">
                  <c:v>194.8</c:v>
                </c:pt>
                <c:pt idx="4">
                  <c:v>183.12</c:v>
                </c:pt>
              </c:numCache>
            </c:numRef>
          </c:val>
          <c:extLst xmlns:c16r2="http://schemas.microsoft.com/office/drawing/2015/06/chart">
            <c:ext xmlns:c16="http://schemas.microsoft.com/office/drawing/2014/chart" uri="{C3380CC4-5D6E-409C-BE32-E72D297353CC}">
              <c16:uniqueId val="{00000000-FE01-45AB-A0ED-3310DEC7F000}"/>
            </c:ext>
          </c:extLst>
        </c:ser>
        <c:dLbls>
          <c:showLegendKey val="0"/>
          <c:showVal val="0"/>
          <c:showCatName val="0"/>
          <c:showSerName val="0"/>
          <c:showPercent val="0"/>
          <c:showBubbleSize val="0"/>
        </c:dLbls>
        <c:gapWidth val="150"/>
        <c:axId val="178773432"/>
        <c:axId val="178973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181.67</c:v>
                </c:pt>
                <c:pt idx="1">
                  <c:v>179.55</c:v>
                </c:pt>
                <c:pt idx="2">
                  <c:v>179.16</c:v>
                </c:pt>
                <c:pt idx="3">
                  <c:v>187.18</c:v>
                </c:pt>
                <c:pt idx="4">
                  <c:v>189.58</c:v>
                </c:pt>
              </c:numCache>
            </c:numRef>
          </c:val>
          <c:smooth val="0"/>
          <c:extLst xmlns:c16r2="http://schemas.microsoft.com/office/drawing/2015/06/chart">
            <c:ext xmlns:c16="http://schemas.microsoft.com/office/drawing/2014/chart" uri="{C3380CC4-5D6E-409C-BE32-E72D297353CC}">
              <c16:uniqueId val="{00000001-FE01-45AB-A0ED-3310DEC7F000}"/>
            </c:ext>
          </c:extLst>
        </c:ser>
        <c:dLbls>
          <c:showLegendKey val="0"/>
          <c:showVal val="0"/>
          <c:showCatName val="0"/>
          <c:showSerName val="0"/>
          <c:showPercent val="0"/>
          <c:showBubbleSize val="0"/>
        </c:dLbls>
        <c:marker val="1"/>
        <c:smooth val="0"/>
        <c:axId val="178773432"/>
        <c:axId val="178973752"/>
      </c:lineChart>
      <c:dateAx>
        <c:axId val="178773432"/>
        <c:scaling>
          <c:orientation val="minMax"/>
        </c:scaling>
        <c:delete val="1"/>
        <c:axPos val="b"/>
        <c:numFmt formatCode="ge" sourceLinked="1"/>
        <c:majorTickMark val="none"/>
        <c:minorTickMark val="none"/>
        <c:tickLblPos val="none"/>
        <c:crossAx val="178973752"/>
        <c:crosses val="autoZero"/>
        <c:auto val="1"/>
        <c:lblOffset val="100"/>
        <c:baseTimeUnit val="years"/>
      </c:dateAx>
      <c:valAx>
        <c:axId val="178973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773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9"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沖縄県　恩納村</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A7</v>
      </c>
      <c r="X8" s="59"/>
      <c r="Y8" s="59"/>
      <c r="Z8" s="59"/>
      <c r="AA8" s="59"/>
      <c r="AB8" s="59"/>
      <c r="AC8" s="59"/>
      <c r="AD8" s="59" t="str">
        <f>データ!$M$6</f>
        <v>非設置</v>
      </c>
      <c r="AE8" s="59"/>
      <c r="AF8" s="59"/>
      <c r="AG8" s="59"/>
      <c r="AH8" s="59"/>
      <c r="AI8" s="59"/>
      <c r="AJ8" s="59"/>
      <c r="AK8" s="4"/>
      <c r="AL8" s="60">
        <f>データ!$R$6</f>
        <v>11038</v>
      </c>
      <c r="AM8" s="60"/>
      <c r="AN8" s="60"/>
      <c r="AO8" s="60"/>
      <c r="AP8" s="60"/>
      <c r="AQ8" s="60"/>
      <c r="AR8" s="60"/>
      <c r="AS8" s="60"/>
      <c r="AT8" s="51">
        <f>データ!$S$6</f>
        <v>50.83</v>
      </c>
      <c r="AU8" s="52"/>
      <c r="AV8" s="52"/>
      <c r="AW8" s="52"/>
      <c r="AX8" s="52"/>
      <c r="AY8" s="52"/>
      <c r="AZ8" s="52"/>
      <c r="BA8" s="52"/>
      <c r="BB8" s="53">
        <f>データ!$T$6</f>
        <v>217.16</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83.51</v>
      </c>
      <c r="J10" s="52"/>
      <c r="K10" s="52"/>
      <c r="L10" s="52"/>
      <c r="M10" s="52"/>
      <c r="N10" s="52"/>
      <c r="O10" s="63"/>
      <c r="P10" s="53">
        <f>データ!$P$6</f>
        <v>100</v>
      </c>
      <c r="Q10" s="53"/>
      <c r="R10" s="53"/>
      <c r="S10" s="53"/>
      <c r="T10" s="53"/>
      <c r="U10" s="53"/>
      <c r="V10" s="53"/>
      <c r="W10" s="60">
        <f>データ!$Q$6</f>
        <v>2527</v>
      </c>
      <c r="X10" s="60"/>
      <c r="Y10" s="60"/>
      <c r="Z10" s="60"/>
      <c r="AA10" s="60"/>
      <c r="AB10" s="60"/>
      <c r="AC10" s="60"/>
      <c r="AD10" s="2"/>
      <c r="AE10" s="2"/>
      <c r="AF10" s="2"/>
      <c r="AG10" s="2"/>
      <c r="AH10" s="4"/>
      <c r="AI10" s="4"/>
      <c r="AJ10" s="4"/>
      <c r="AK10" s="4"/>
      <c r="AL10" s="60">
        <f>データ!$U$6</f>
        <v>10748</v>
      </c>
      <c r="AM10" s="60"/>
      <c r="AN10" s="60"/>
      <c r="AO10" s="60"/>
      <c r="AP10" s="60"/>
      <c r="AQ10" s="60"/>
      <c r="AR10" s="60"/>
      <c r="AS10" s="60"/>
      <c r="AT10" s="51">
        <f>データ!$V$6</f>
        <v>15.5</v>
      </c>
      <c r="AU10" s="52"/>
      <c r="AV10" s="52"/>
      <c r="AW10" s="52"/>
      <c r="AX10" s="52"/>
      <c r="AY10" s="52"/>
      <c r="AZ10" s="52"/>
      <c r="BA10" s="52"/>
      <c r="BB10" s="53">
        <f>データ!$W$6</f>
        <v>693.42</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107</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106</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105</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4PoPsjcqu1hV0NDcaoxUVT7OuASxBiIFx+vhQmMq+H8wsk0Gb2RlXvBL2d1rIDlfqEvfxVwluo25B1h7e/Peaw==" saltValue="Ggv01rMwtuqua1edFjDCu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473111</v>
      </c>
      <c r="D6" s="34">
        <f t="shared" si="3"/>
        <v>46</v>
      </c>
      <c r="E6" s="34">
        <f t="shared" si="3"/>
        <v>1</v>
      </c>
      <c r="F6" s="34">
        <f t="shared" si="3"/>
        <v>0</v>
      </c>
      <c r="G6" s="34">
        <f t="shared" si="3"/>
        <v>1</v>
      </c>
      <c r="H6" s="34" t="str">
        <f t="shared" si="3"/>
        <v>沖縄県　恩納村</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83.51</v>
      </c>
      <c r="P6" s="35">
        <f t="shared" si="3"/>
        <v>100</v>
      </c>
      <c r="Q6" s="35">
        <f t="shared" si="3"/>
        <v>2527</v>
      </c>
      <c r="R6" s="35">
        <f t="shared" si="3"/>
        <v>11038</v>
      </c>
      <c r="S6" s="35">
        <f t="shared" si="3"/>
        <v>50.83</v>
      </c>
      <c r="T6" s="35">
        <f t="shared" si="3"/>
        <v>217.16</v>
      </c>
      <c r="U6" s="35">
        <f t="shared" si="3"/>
        <v>10748</v>
      </c>
      <c r="V6" s="35">
        <f t="shared" si="3"/>
        <v>15.5</v>
      </c>
      <c r="W6" s="35">
        <f t="shared" si="3"/>
        <v>693.42</v>
      </c>
      <c r="X6" s="36">
        <f>IF(X7="",NA(),X7)</f>
        <v>110.62</v>
      </c>
      <c r="Y6" s="36">
        <f t="shared" ref="Y6:AG6" si="4">IF(Y7="",NA(),Y7)</f>
        <v>113.84</v>
      </c>
      <c r="Z6" s="36">
        <f t="shared" si="4"/>
        <v>109.39</v>
      </c>
      <c r="AA6" s="36">
        <f t="shared" si="4"/>
        <v>107.78</v>
      </c>
      <c r="AB6" s="36">
        <f t="shared" si="4"/>
        <v>118.56</v>
      </c>
      <c r="AC6" s="36">
        <f t="shared" si="4"/>
        <v>109.49</v>
      </c>
      <c r="AD6" s="36">
        <f t="shared" si="4"/>
        <v>111.06</v>
      </c>
      <c r="AE6" s="36">
        <f t="shared" si="4"/>
        <v>111.34</v>
      </c>
      <c r="AF6" s="36">
        <f t="shared" si="4"/>
        <v>110.02</v>
      </c>
      <c r="AG6" s="36">
        <f t="shared" si="4"/>
        <v>108.76</v>
      </c>
      <c r="AH6" s="35" t="str">
        <f>IF(AH7="","",IF(AH7="-","【-】","【"&amp;SUBSTITUTE(TEXT(AH7,"#,##0.00"),"-","△")&amp;"】"))</f>
        <v>【112.83】</v>
      </c>
      <c r="AI6" s="35">
        <f>IF(AI7="",NA(),AI7)</f>
        <v>0</v>
      </c>
      <c r="AJ6" s="35">
        <f t="shared" ref="AJ6:AR6" si="5">IF(AJ7="",NA(),AJ7)</f>
        <v>0</v>
      </c>
      <c r="AK6" s="35">
        <f t="shared" si="5"/>
        <v>0</v>
      </c>
      <c r="AL6" s="35">
        <f t="shared" si="5"/>
        <v>0</v>
      </c>
      <c r="AM6" s="35">
        <f t="shared" si="5"/>
        <v>0</v>
      </c>
      <c r="AN6" s="36">
        <f t="shared" si="5"/>
        <v>9.49</v>
      </c>
      <c r="AO6" s="36">
        <f t="shared" si="5"/>
        <v>9.35</v>
      </c>
      <c r="AP6" s="36">
        <f t="shared" si="5"/>
        <v>10.130000000000001</v>
      </c>
      <c r="AQ6" s="36">
        <f t="shared" si="5"/>
        <v>7.31</v>
      </c>
      <c r="AR6" s="36">
        <f t="shared" si="5"/>
        <v>7.48</v>
      </c>
      <c r="AS6" s="35" t="str">
        <f>IF(AS7="","",IF(AS7="-","【-】","【"&amp;SUBSTITUTE(TEXT(AS7,"#,##0.00"),"-","△")&amp;"】"))</f>
        <v>【1.05】</v>
      </c>
      <c r="AT6" s="36">
        <f>IF(AT7="",NA(),AT7)</f>
        <v>940.58</v>
      </c>
      <c r="AU6" s="36">
        <f t="shared" ref="AU6:BC6" si="6">IF(AU7="",NA(),AU7)</f>
        <v>812.37</v>
      </c>
      <c r="AV6" s="36">
        <f t="shared" si="6"/>
        <v>588.41999999999996</v>
      </c>
      <c r="AW6" s="36">
        <f t="shared" si="6"/>
        <v>449.24</v>
      </c>
      <c r="AX6" s="36">
        <f t="shared" si="6"/>
        <v>469.86</v>
      </c>
      <c r="AY6" s="36">
        <f t="shared" si="6"/>
        <v>406.37</v>
      </c>
      <c r="AZ6" s="36">
        <f t="shared" si="6"/>
        <v>398.29</v>
      </c>
      <c r="BA6" s="36">
        <f t="shared" si="6"/>
        <v>388.67</v>
      </c>
      <c r="BB6" s="36">
        <f t="shared" si="6"/>
        <v>355.27</v>
      </c>
      <c r="BC6" s="36">
        <f t="shared" si="6"/>
        <v>359.7</v>
      </c>
      <c r="BD6" s="35" t="str">
        <f>IF(BD7="","",IF(BD7="-","【-】","【"&amp;SUBSTITUTE(TEXT(BD7,"#,##0.00"),"-","△")&amp;"】"))</f>
        <v>【261.93】</v>
      </c>
      <c r="BE6" s="36">
        <f>IF(BE7="",NA(),BE7)</f>
        <v>109.14</v>
      </c>
      <c r="BF6" s="36">
        <f t="shared" ref="BF6:BN6" si="7">IF(BF7="",NA(),BF7)</f>
        <v>108.3</v>
      </c>
      <c r="BG6" s="36">
        <f t="shared" si="7"/>
        <v>94.57</v>
      </c>
      <c r="BH6" s="36">
        <f t="shared" si="7"/>
        <v>81.89</v>
      </c>
      <c r="BI6" s="36">
        <f t="shared" si="7"/>
        <v>71.180000000000007</v>
      </c>
      <c r="BJ6" s="36">
        <f t="shared" si="7"/>
        <v>442.54</v>
      </c>
      <c r="BK6" s="36">
        <f t="shared" si="7"/>
        <v>431</v>
      </c>
      <c r="BL6" s="36">
        <f t="shared" si="7"/>
        <v>422.5</v>
      </c>
      <c r="BM6" s="36">
        <f t="shared" si="7"/>
        <v>458.27</v>
      </c>
      <c r="BN6" s="36">
        <f t="shared" si="7"/>
        <v>447.01</v>
      </c>
      <c r="BO6" s="35" t="str">
        <f>IF(BO7="","",IF(BO7="-","【-】","【"&amp;SUBSTITUTE(TEXT(BO7,"#,##0.00"),"-","△")&amp;"】"))</f>
        <v>【270.46】</v>
      </c>
      <c r="BP6" s="36">
        <f>IF(BP7="",NA(),BP7)</f>
        <v>110.74</v>
      </c>
      <c r="BQ6" s="36">
        <f t="shared" ref="BQ6:BY6" si="8">IF(BQ7="",NA(),BQ7)</f>
        <v>113.59</v>
      </c>
      <c r="BR6" s="36">
        <f t="shared" si="8"/>
        <v>109.35</v>
      </c>
      <c r="BS6" s="36">
        <f t="shared" si="8"/>
        <v>106.99</v>
      </c>
      <c r="BT6" s="36">
        <f t="shared" si="8"/>
        <v>115.62</v>
      </c>
      <c r="BU6" s="36">
        <f t="shared" si="8"/>
        <v>98.6</v>
      </c>
      <c r="BV6" s="36">
        <f t="shared" si="8"/>
        <v>100.82</v>
      </c>
      <c r="BW6" s="36">
        <f t="shared" si="8"/>
        <v>101.64</v>
      </c>
      <c r="BX6" s="36">
        <f t="shared" si="8"/>
        <v>96.77</v>
      </c>
      <c r="BY6" s="36">
        <f t="shared" si="8"/>
        <v>95.81</v>
      </c>
      <c r="BZ6" s="35" t="str">
        <f>IF(BZ7="","",IF(BZ7="-","【-】","【"&amp;SUBSTITUTE(TEXT(BZ7,"#,##0.00"),"-","△")&amp;"】"))</f>
        <v>【103.91】</v>
      </c>
      <c r="CA6" s="36">
        <f>IF(CA7="",NA(),CA7)</f>
        <v>188.09</v>
      </c>
      <c r="CB6" s="36">
        <f t="shared" ref="CB6:CJ6" si="9">IF(CB7="",NA(),CB7)</f>
        <v>183.38</v>
      </c>
      <c r="CC6" s="36">
        <f t="shared" si="9"/>
        <v>190.97</v>
      </c>
      <c r="CD6" s="36">
        <f t="shared" si="9"/>
        <v>194.8</v>
      </c>
      <c r="CE6" s="36">
        <f t="shared" si="9"/>
        <v>183.12</v>
      </c>
      <c r="CF6" s="36">
        <f t="shared" si="9"/>
        <v>181.67</v>
      </c>
      <c r="CG6" s="36">
        <f t="shared" si="9"/>
        <v>179.55</v>
      </c>
      <c r="CH6" s="36">
        <f t="shared" si="9"/>
        <v>179.16</v>
      </c>
      <c r="CI6" s="36">
        <f t="shared" si="9"/>
        <v>187.18</v>
      </c>
      <c r="CJ6" s="36">
        <f t="shared" si="9"/>
        <v>189.58</v>
      </c>
      <c r="CK6" s="35" t="str">
        <f>IF(CK7="","",IF(CK7="-","【-】","【"&amp;SUBSTITUTE(TEXT(CK7,"#,##0.00"),"-","△")&amp;"】"))</f>
        <v>【167.11】</v>
      </c>
      <c r="CL6" s="36">
        <f>IF(CL7="",NA(),CL7)</f>
        <v>60.02</v>
      </c>
      <c r="CM6" s="36">
        <f t="shared" ref="CM6:CU6" si="10">IF(CM7="",NA(),CM7)</f>
        <v>61.9</v>
      </c>
      <c r="CN6" s="36">
        <f t="shared" si="10"/>
        <v>66.040000000000006</v>
      </c>
      <c r="CO6" s="36">
        <f t="shared" si="10"/>
        <v>68.739999999999995</v>
      </c>
      <c r="CP6" s="36">
        <f t="shared" si="10"/>
        <v>69.040000000000006</v>
      </c>
      <c r="CQ6" s="36">
        <f t="shared" si="10"/>
        <v>53.61</v>
      </c>
      <c r="CR6" s="36">
        <f t="shared" si="10"/>
        <v>53.52</v>
      </c>
      <c r="CS6" s="36">
        <f t="shared" si="10"/>
        <v>54.24</v>
      </c>
      <c r="CT6" s="36">
        <f t="shared" si="10"/>
        <v>55.88</v>
      </c>
      <c r="CU6" s="36">
        <f t="shared" si="10"/>
        <v>55.22</v>
      </c>
      <c r="CV6" s="35" t="str">
        <f>IF(CV7="","",IF(CV7="-","【-】","【"&amp;SUBSTITUTE(TEXT(CV7,"#,##0.00"),"-","△")&amp;"】"))</f>
        <v>【60.27】</v>
      </c>
      <c r="CW6" s="36">
        <f>IF(CW7="",NA(),CW7)</f>
        <v>95.49</v>
      </c>
      <c r="CX6" s="36">
        <f t="shared" ref="CX6:DF6" si="11">IF(CX7="",NA(),CX7)</f>
        <v>94.8</v>
      </c>
      <c r="CY6" s="36">
        <f t="shared" si="11"/>
        <v>93.55</v>
      </c>
      <c r="CZ6" s="36">
        <f t="shared" si="11"/>
        <v>94.57</v>
      </c>
      <c r="DA6" s="36">
        <f t="shared" si="11"/>
        <v>95.65</v>
      </c>
      <c r="DB6" s="36">
        <f t="shared" si="11"/>
        <v>81.31</v>
      </c>
      <c r="DC6" s="36">
        <f t="shared" si="11"/>
        <v>81.459999999999994</v>
      </c>
      <c r="DD6" s="36">
        <f t="shared" si="11"/>
        <v>81.680000000000007</v>
      </c>
      <c r="DE6" s="36">
        <f t="shared" si="11"/>
        <v>80.989999999999995</v>
      </c>
      <c r="DF6" s="36">
        <f t="shared" si="11"/>
        <v>80.930000000000007</v>
      </c>
      <c r="DG6" s="35" t="str">
        <f>IF(DG7="","",IF(DG7="-","【-】","【"&amp;SUBSTITUTE(TEXT(DG7,"#,##0.00"),"-","△")&amp;"】"))</f>
        <v>【89.92】</v>
      </c>
      <c r="DH6" s="36">
        <f>IF(DH7="",NA(),DH7)</f>
        <v>54.14</v>
      </c>
      <c r="DI6" s="36">
        <f t="shared" ref="DI6:DQ6" si="12">IF(DI7="",NA(),DI7)</f>
        <v>56.21</v>
      </c>
      <c r="DJ6" s="36">
        <f t="shared" si="12"/>
        <v>50.97</v>
      </c>
      <c r="DK6" s="36">
        <f t="shared" si="12"/>
        <v>51.88</v>
      </c>
      <c r="DL6" s="36">
        <f t="shared" si="12"/>
        <v>52.9</v>
      </c>
      <c r="DM6" s="36">
        <f t="shared" si="12"/>
        <v>46.67</v>
      </c>
      <c r="DN6" s="36">
        <f t="shared" si="12"/>
        <v>47.7</v>
      </c>
      <c r="DO6" s="36">
        <f t="shared" si="12"/>
        <v>48.14</v>
      </c>
      <c r="DP6" s="36">
        <f t="shared" si="12"/>
        <v>46.61</v>
      </c>
      <c r="DQ6" s="36">
        <f t="shared" si="12"/>
        <v>47.97</v>
      </c>
      <c r="DR6" s="35" t="str">
        <f>IF(DR7="","",IF(DR7="-","【-】","【"&amp;SUBSTITUTE(TEXT(DR7,"#,##0.00"),"-","△")&amp;"】"))</f>
        <v>【48.85】</v>
      </c>
      <c r="DS6" s="35">
        <f>IF(DS7="",NA(),DS7)</f>
        <v>0</v>
      </c>
      <c r="DT6" s="35">
        <f t="shared" ref="DT6:EB6" si="13">IF(DT7="",NA(),DT7)</f>
        <v>0</v>
      </c>
      <c r="DU6" s="35">
        <f t="shared" si="13"/>
        <v>0</v>
      </c>
      <c r="DV6" s="35">
        <f t="shared" si="13"/>
        <v>0</v>
      </c>
      <c r="DW6" s="35">
        <f t="shared" si="13"/>
        <v>0</v>
      </c>
      <c r="DX6" s="36">
        <f t="shared" si="13"/>
        <v>10.029999999999999</v>
      </c>
      <c r="DY6" s="36">
        <f t="shared" si="13"/>
        <v>7.26</v>
      </c>
      <c r="DZ6" s="36">
        <f t="shared" si="13"/>
        <v>11.13</v>
      </c>
      <c r="EA6" s="36">
        <f t="shared" si="13"/>
        <v>10.84</v>
      </c>
      <c r="EB6" s="36">
        <f t="shared" si="13"/>
        <v>15.33</v>
      </c>
      <c r="EC6" s="35" t="str">
        <f>IF(EC7="","",IF(EC7="-","【-】","【"&amp;SUBSTITUTE(TEXT(EC7,"#,##0.00"),"-","△")&amp;"】"))</f>
        <v>【17.80】</v>
      </c>
      <c r="ED6" s="35">
        <f>IF(ED7="",NA(),ED7)</f>
        <v>0</v>
      </c>
      <c r="EE6" s="35">
        <f t="shared" ref="EE6:EM6" si="14">IF(EE7="",NA(),EE7)</f>
        <v>0</v>
      </c>
      <c r="EF6" s="35">
        <f t="shared" si="14"/>
        <v>0</v>
      </c>
      <c r="EG6" s="35">
        <f t="shared" si="14"/>
        <v>0</v>
      </c>
      <c r="EH6" s="35">
        <f t="shared" si="14"/>
        <v>0</v>
      </c>
      <c r="EI6" s="36">
        <f t="shared" si="14"/>
        <v>0.68</v>
      </c>
      <c r="EJ6" s="36">
        <f t="shared" si="14"/>
        <v>1.65</v>
      </c>
      <c r="EK6" s="36">
        <f t="shared" si="14"/>
        <v>0.47</v>
      </c>
      <c r="EL6" s="36">
        <f t="shared" si="14"/>
        <v>0.39</v>
      </c>
      <c r="EM6" s="36">
        <f t="shared" si="14"/>
        <v>0.43</v>
      </c>
      <c r="EN6" s="35" t="str">
        <f>IF(EN7="","",IF(EN7="-","【-】","【"&amp;SUBSTITUTE(TEXT(EN7,"#,##0.00"),"-","△")&amp;"】"))</f>
        <v>【0.70】</v>
      </c>
    </row>
    <row r="7" spans="1:144" s="37" customFormat="1" x14ac:dyDescent="0.15">
      <c r="A7" s="29"/>
      <c r="B7" s="38">
        <v>2018</v>
      </c>
      <c r="C7" s="38">
        <v>473111</v>
      </c>
      <c r="D7" s="38">
        <v>46</v>
      </c>
      <c r="E7" s="38">
        <v>1</v>
      </c>
      <c r="F7" s="38">
        <v>0</v>
      </c>
      <c r="G7" s="38">
        <v>1</v>
      </c>
      <c r="H7" s="38" t="s">
        <v>93</v>
      </c>
      <c r="I7" s="38" t="s">
        <v>94</v>
      </c>
      <c r="J7" s="38" t="s">
        <v>95</v>
      </c>
      <c r="K7" s="38" t="s">
        <v>96</v>
      </c>
      <c r="L7" s="38" t="s">
        <v>97</v>
      </c>
      <c r="M7" s="38" t="s">
        <v>98</v>
      </c>
      <c r="N7" s="39" t="s">
        <v>99</v>
      </c>
      <c r="O7" s="39">
        <v>83.51</v>
      </c>
      <c r="P7" s="39">
        <v>100</v>
      </c>
      <c r="Q7" s="39">
        <v>2527</v>
      </c>
      <c r="R7" s="39">
        <v>11038</v>
      </c>
      <c r="S7" s="39">
        <v>50.83</v>
      </c>
      <c r="T7" s="39">
        <v>217.16</v>
      </c>
      <c r="U7" s="39">
        <v>10748</v>
      </c>
      <c r="V7" s="39">
        <v>15.5</v>
      </c>
      <c r="W7" s="39">
        <v>693.42</v>
      </c>
      <c r="X7" s="39">
        <v>110.62</v>
      </c>
      <c r="Y7" s="39">
        <v>113.84</v>
      </c>
      <c r="Z7" s="39">
        <v>109.39</v>
      </c>
      <c r="AA7" s="39">
        <v>107.78</v>
      </c>
      <c r="AB7" s="39">
        <v>118.56</v>
      </c>
      <c r="AC7" s="39">
        <v>109.49</v>
      </c>
      <c r="AD7" s="39">
        <v>111.06</v>
      </c>
      <c r="AE7" s="39">
        <v>111.34</v>
      </c>
      <c r="AF7" s="39">
        <v>110.02</v>
      </c>
      <c r="AG7" s="39">
        <v>108.76</v>
      </c>
      <c r="AH7" s="39">
        <v>112.83</v>
      </c>
      <c r="AI7" s="39">
        <v>0</v>
      </c>
      <c r="AJ7" s="39">
        <v>0</v>
      </c>
      <c r="AK7" s="39">
        <v>0</v>
      </c>
      <c r="AL7" s="39">
        <v>0</v>
      </c>
      <c r="AM7" s="39">
        <v>0</v>
      </c>
      <c r="AN7" s="39">
        <v>9.49</v>
      </c>
      <c r="AO7" s="39">
        <v>9.35</v>
      </c>
      <c r="AP7" s="39">
        <v>10.130000000000001</v>
      </c>
      <c r="AQ7" s="39">
        <v>7.31</v>
      </c>
      <c r="AR7" s="39">
        <v>7.48</v>
      </c>
      <c r="AS7" s="39">
        <v>1.05</v>
      </c>
      <c r="AT7" s="39">
        <v>940.58</v>
      </c>
      <c r="AU7" s="39">
        <v>812.37</v>
      </c>
      <c r="AV7" s="39">
        <v>588.41999999999996</v>
      </c>
      <c r="AW7" s="39">
        <v>449.24</v>
      </c>
      <c r="AX7" s="39">
        <v>469.86</v>
      </c>
      <c r="AY7" s="39">
        <v>406.37</v>
      </c>
      <c r="AZ7" s="39">
        <v>398.29</v>
      </c>
      <c r="BA7" s="39">
        <v>388.67</v>
      </c>
      <c r="BB7" s="39">
        <v>355.27</v>
      </c>
      <c r="BC7" s="39">
        <v>359.7</v>
      </c>
      <c r="BD7" s="39">
        <v>261.93</v>
      </c>
      <c r="BE7" s="39">
        <v>109.14</v>
      </c>
      <c r="BF7" s="39">
        <v>108.3</v>
      </c>
      <c r="BG7" s="39">
        <v>94.57</v>
      </c>
      <c r="BH7" s="39">
        <v>81.89</v>
      </c>
      <c r="BI7" s="39">
        <v>71.180000000000007</v>
      </c>
      <c r="BJ7" s="39">
        <v>442.54</v>
      </c>
      <c r="BK7" s="39">
        <v>431</v>
      </c>
      <c r="BL7" s="39">
        <v>422.5</v>
      </c>
      <c r="BM7" s="39">
        <v>458.27</v>
      </c>
      <c r="BN7" s="39">
        <v>447.01</v>
      </c>
      <c r="BO7" s="39">
        <v>270.45999999999998</v>
      </c>
      <c r="BP7" s="39">
        <v>110.74</v>
      </c>
      <c r="BQ7" s="39">
        <v>113.59</v>
      </c>
      <c r="BR7" s="39">
        <v>109.35</v>
      </c>
      <c r="BS7" s="39">
        <v>106.99</v>
      </c>
      <c r="BT7" s="39">
        <v>115.62</v>
      </c>
      <c r="BU7" s="39">
        <v>98.6</v>
      </c>
      <c r="BV7" s="39">
        <v>100.82</v>
      </c>
      <c r="BW7" s="39">
        <v>101.64</v>
      </c>
      <c r="BX7" s="39">
        <v>96.77</v>
      </c>
      <c r="BY7" s="39">
        <v>95.81</v>
      </c>
      <c r="BZ7" s="39">
        <v>103.91</v>
      </c>
      <c r="CA7" s="39">
        <v>188.09</v>
      </c>
      <c r="CB7" s="39">
        <v>183.38</v>
      </c>
      <c r="CC7" s="39">
        <v>190.97</v>
      </c>
      <c r="CD7" s="39">
        <v>194.8</v>
      </c>
      <c r="CE7" s="39">
        <v>183.12</v>
      </c>
      <c r="CF7" s="39">
        <v>181.67</v>
      </c>
      <c r="CG7" s="39">
        <v>179.55</v>
      </c>
      <c r="CH7" s="39">
        <v>179.16</v>
      </c>
      <c r="CI7" s="39">
        <v>187.18</v>
      </c>
      <c r="CJ7" s="39">
        <v>189.58</v>
      </c>
      <c r="CK7" s="39">
        <v>167.11</v>
      </c>
      <c r="CL7" s="39">
        <v>60.02</v>
      </c>
      <c r="CM7" s="39">
        <v>61.9</v>
      </c>
      <c r="CN7" s="39">
        <v>66.040000000000006</v>
      </c>
      <c r="CO7" s="39">
        <v>68.739999999999995</v>
      </c>
      <c r="CP7" s="39">
        <v>69.040000000000006</v>
      </c>
      <c r="CQ7" s="39">
        <v>53.61</v>
      </c>
      <c r="CR7" s="39">
        <v>53.52</v>
      </c>
      <c r="CS7" s="39">
        <v>54.24</v>
      </c>
      <c r="CT7" s="39">
        <v>55.88</v>
      </c>
      <c r="CU7" s="39">
        <v>55.22</v>
      </c>
      <c r="CV7" s="39">
        <v>60.27</v>
      </c>
      <c r="CW7" s="39">
        <v>95.49</v>
      </c>
      <c r="CX7" s="39">
        <v>94.8</v>
      </c>
      <c r="CY7" s="39">
        <v>93.55</v>
      </c>
      <c r="CZ7" s="39">
        <v>94.57</v>
      </c>
      <c r="DA7" s="39">
        <v>95.65</v>
      </c>
      <c r="DB7" s="39">
        <v>81.31</v>
      </c>
      <c r="DC7" s="39">
        <v>81.459999999999994</v>
      </c>
      <c r="DD7" s="39">
        <v>81.680000000000007</v>
      </c>
      <c r="DE7" s="39">
        <v>80.989999999999995</v>
      </c>
      <c r="DF7" s="39">
        <v>80.930000000000007</v>
      </c>
      <c r="DG7" s="39">
        <v>89.92</v>
      </c>
      <c r="DH7" s="39">
        <v>54.14</v>
      </c>
      <c r="DI7" s="39">
        <v>56.21</v>
      </c>
      <c r="DJ7" s="39">
        <v>50.97</v>
      </c>
      <c r="DK7" s="39">
        <v>51.88</v>
      </c>
      <c r="DL7" s="39">
        <v>52.9</v>
      </c>
      <c r="DM7" s="39">
        <v>46.67</v>
      </c>
      <c r="DN7" s="39">
        <v>47.7</v>
      </c>
      <c r="DO7" s="39">
        <v>48.14</v>
      </c>
      <c r="DP7" s="39">
        <v>46.61</v>
      </c>
      <c r="DQ7" s="39">
        <v>47.97</v>
      </c>
      <c r="DR7" s="39">
        <v>48.85</v>
      </c>
      <c r="DS7" s="39">
        <v>0</v>
      </c>
      <c r="DT7" s="39">
        <v>0</v>
      </c>
      <c r="DU7" s="39">
        <v>0</v>
      </c>
      <c r="DV7" s="39">
        <v>0</v>
      </c>
      <c r="DW7" s="39">
        <v>0</v>
      </c>
      <c r="DX7" s="39">
        <v>10.029999999999999</v>
      </c>
      <c r="DY7" s="39">
        <v>7.26</v>
      </c>
      <c r="DZ7" s="39">
        <v>11.13</v>
      </c>
      <c r="EA7" s="39">
        <v>10.84</v>
      </c>
      <c r="EB7" s="39">
        <v>15.33</v>
      </c>
      <c r="EC7" s="39">
        <v>17.8</v>
      </c>
      <c r="ED7" s="39">
        <v>0</v>
      </c>
      <c r="EE7" s="39">
        <v>0</v>
      </c>
      <c r="EF7" s="39">
        <v>0</v>
      </c>
      <c r="EG7" s="39">
        <v>0</v>
      </c>
      <c r="EH7" s="39">
        <v>0</v>
      </c>
      <c r="EI7" s="39">
        <v>0.68</v>
      </c>
      <c r="EJ7" s="39">
        <v>1.65</v>
      </c>
      <c r="EK7" s="39">
        <v>0.47</v>
      </c>
      <c r="EL7" s="39">
        <v>0.39</v>
      </c>
      <c r="EM7" s="39">
        <v>0.43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渡口 達也</cp:lastModifiedBy>
  <cp:lastPrinted>2020-01-15T08:19:00Z</cp:lastPrinted>
  <dcterms:created xsi:type="dcterms:W3CDTF">2019-12-05T04:32:44Z</dcterms:created>
  <dcterms:modified xsi:type="dcterms:W3CDTF">2020-01-15T08:19:02Z</dcterms:modified>
  <cp:category/>
</cp:coreProperties>
</file>