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C:\H24~業務係\経営比較分析表\R01　【回答期限：1.31】\"/>
    </mc:Choice>
  </mc:AlternateContent>
  <xr:revisionPtr revIDLastSave="0" documentId="13_ncr:1_{88E9182A-925D-4D7B-B592-53DBB98AFFAF}" xr6:coauthVersionLast="36" xr6:coauthVersionMax="36" xr10:uidLastSave="{00000000-0000-0000-0000-000000000000}"/>
  <workbookProtection workbookAlgorithmName="SHA-512" workbookHashValue="v4fQcbmxYHvPLHFCtNx1Qhzn8ZWE+drOfMVDefdVp5dqyuG/oo2QuX5ULo4gOZAg8WXhZYx+7Fjp4yKT0Gov2w==" workbookSaltValue="Pib4jpGitewNajr3tjhfm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M6" i="5"/>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E85" i="4"/>
  <c r="BB10" i="4"/>
  <c r="AT10" i="4"/>
  <c r="W10" i="4"/>
  <c r="B10" i="4"/>
  <c r="BB8" i="4"/>
  <c r="AT8" i="4"/>
  <c r="AL8" i="4"/>
  <c r="AD8" i="4"/>
  <c r="P8" i="4"/>
  <c r="I8" i="4"/>
  <c r="B8" i="4"/>
  <c r="B6" i="4"/>
  <c r="C10" i="5" l="1"/>
  <c r="D10" i="5"/>
  <c r="E10" i="5"/>
  <c r="B10" i="5"/>
</calcChain>
</file>

<file path=xl/sharedStrings.xml><?xml version="1.0" encoding="utf-8"?>
<sst xmlns="http://schemas.openxmlformats.org/spreadsheetml/2006/main" count="285" uniqueCount="108">
  <si>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</si>
  <si>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</si>
  <si>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</si>
  <si>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</si>
  <si>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</si>
  <si>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</si>
  <si>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</si>
  <si>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</si>
  <si>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</si>
  <si>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</si>
  <si>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</si>
  <si>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</si>
  <si>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</si>
  <si>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</si>
  <si>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</si>
  <si>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</si>
  <si>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</si>
  <si>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</si>
  <si>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</si>
  <si>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</si>
  <si>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</si>
  <si>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</si>
  <si>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</si>
  <si>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</si>
  <si>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</si>
  <si>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</si>
  <si>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</si>
  <si>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</si>
  <si>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</si>
  <si>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</si>
  <si>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</si>
  <si>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</si>
  <si>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</si>
  <si>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</si>
  <si>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</si>
  <si>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</si>
  <si>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</si>
  <si>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</si>
  <si>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</si>
  <si>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</si>
  <si>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</si>
  <si>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</si>
  <si>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</si>
  <si>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</si>
  <si>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</si>
  <si>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</si>
  <si>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</si>
  <si>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</si>
  <si>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</si>
  <si>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</si>
  <si>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</si>
  <si>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</si>
  <si>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</si>
  <si>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</si>
  <si>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</si>
  <si>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</si>
  <si>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</si>
  <si>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</si>
  <si>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</si>
  <si>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</si>
  <si>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</si>
  <si>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</si>
  <si>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</si>
  <si>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</si>
  <si>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</si>
  <si>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</si>
  <si>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</si>
  <si>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</si>
  <si>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</si>
  <si>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</si>
  <si>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</si>
  <si>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</si>
  <si>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</si>
  <si>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</si>
  <si>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</si>
  <si>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</si>
  <si>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</si>
  <si>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</si>
  <si>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</si>
  <si>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</si>
  <si>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</si>
  <si>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</si>
  <si>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</si>
  <si>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</si>
  <si>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</si>
  <si>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</si>
  <si>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</si>
  <si>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</si>
  <si>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</si>
  <si>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</si>
  <si>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</si>
  <si>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</si>
  <si>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</si>
  <si>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今帰仁村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</si>
  <si>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</si>
  <si>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</si>
  <si>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</si>
  <si>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</si>
  <si>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</si>
  <si>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</si>
  <si>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</si>
  <si>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</si>
  <si>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</si>
  <si>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</si>
  <si>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</si>
  <si>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100％未満であり、類似団体と比較して10％以上下回っており健全な状態ではないが、微増ながら年々比率は増加傾向にある。一般会計からの繰入金の基準額確保及び更なる経費削減に取り組む必要がある。
②累積欠損金比率　企業会計適用した平成26年度から赤字が続いているため累積欠損金が全国平均及び類似団体を大きく上回っている。
③流動比率　全国平均及び類似団体を大幅に下回っているのは、企業債残高の元利償還金が多額にのぼっているためである。
④企業債残高対給水収益比率　平成28年度の上水道への統合のため国庫補助と企業債等を資本に建設改良工事を実施してきたため高い比率となっている。
⑤料金回収率　全国平均及び類似団体より下回っている。保有施設の維持管理費が大きいため料金水準としては適正ではない。給水収益の増加と維持管理費の削減に努めるとともに、料金改定についても検討する必要がある。
⑥給水原価　類似団体よりは若干下回っているが、全国平均よりは高くなっている。　
⑦施設利用率　全国平均、類似団体と比べともに上回っていることから、施設が有効的に利用されている。
⑧有収率　全国平均、類似団体と比べともに上回ってはいるが、前年度より2.62％下回っている。引き続き漏水調査を徹底し、今後は95％を目標に効率的な収益につなげたい。</t>
    <rPh sb="1" eb="3">
      <t>ケイジョウ</t>
    </rPh>
    <rPh sb="3" eb="5">
      <t>シュウシ</t>
    </rPh>
    <rPh sb="5" eb="7">
      <t>ヒリツ</t>
    </rPh>
    <rPh sb="12" eb="14">
      <t>ミマン</t>
    </rPh>
    <rPh sb="18" eb="20">
      <t>ルイジ</t>
    </rPh>
    <rPh sb="20" eb="22">
      <t>ダンタイ</t>
    </rPh>
    <rPh sb="23" eb="25">
      <t>ヒカク</t>
    </rPh>
    <rPh sb="30" eb="32">
      <t>イジョウ</t>
    </rPh>
    <rPh sb="32" eb="34">
      <t>シタマワ</t>
    </rPh>
    <rPh sb="38" eb="40">
      <t>ケンゼン</t>
    </rPh>
    <rPh sb="41" eb="43">
      <t>ジョウタイ</t>
    </rPh>
    <rPh sb="49" eb="51">
      <t>ビゾウ</t>
    </rPh>
    <rPh sb="54" eb="56">
      <t>ネンネン</t>
    </rPh>
    <rPh sb="56" eb="58">
      <t>ヒリツ</t>
    </rPh>
    <rPh sb="59" eb="61">
      <t>ゾウカ</t>
    </rPh>
    <rPh sb="61" eb="63">
      <t>ケイコウ</t>
    </rPh>
    <rPh sb="67" eb="69">
      <t>イッパン</t>
    </rPh>
    <rPh sb="69" eb="71">
      <t>カイケイ</t>
    </rPh>
    <rPh sb="74" eb="76">
      <t>クリイレ</t>
    </rPh>
    <rPh sb="76" eb="77">
      <t>キン</t>
    </rPh>
    <rPh sb="78" eb="80">
      <t>キジュン</t>
    </rPh>
    <rPh sb="80" eb="81">
      <t>ガク</t>
    </rPh>
    <rPh sb="81" eb="83">
      <t>カクホ</t>
    </rPh>
    <rPh sb="83" eb="84">
      <t>オヨ</t>
    </rPh>
    <rPh sb="85" eb="86">
      <t>サラ</t>
    </rPh>
    <rPh sb="88" eb="90">
      <t>ケイヒ</t>
    </rPh>
    <rPh sb="90" eb="92">
      <t>サクゲン</t>
    </rPh>
    <rPh sb="93" eb="94">
      <t>ト</t>
    </rPh>
    <rPh sb="95" eb="96">
      <t>ク</t>
    </rPh>
    <rPh sb="97" eb="99">
      <t>ヒツヨウ</t>
    </rPh>
    <rPh sb="105" eb="107">
      <t>ルイセキ</t>
    </rPh>
    <rPh sb="107" eb="110">
      <t>ケッソンキン</t>
    </rPh>
    <rPh sb="110" eb="112">
      <t>ヒリツ</t>
    </rPh>
    <rPh sb="113" eb="115">
      <t>キギョウ</t>
    </rPh>
    <rPh sb="115" eb="117">
      <t>カイケイ</t>
    </rPh>
    <rPh sb="117" eb="119">
      <t>テキヨウ</t>
    </rPh>
    <rPh sb="121" eb="123">
      <t>ヘイセイ</t>
    </rPh>
    <rPh sb="125" eb="127">
      <t>ネンド</t>
    </rPh>
    <rPh sb="129" eb="131">
      <t>アカジ</t>
    </rPh>
    <rPh sb="132" eb="133">
      <t>ツヅ</t>
    </rPh>
    <rPh sb="139" eb="141">
      <t>ルイセキ</t>
    </rPh>
    <rPh sb="141" eb="144">
      <t>ケッソンキン</t>
    </rPh>
    <rPh sb="145" eb="147">
      <t>ゼンコク</t>
    </rPh>
    <rPh sb="147" eb="149">
      <t>ヘイキン</t>
    </rPh>
    <rPh sb="149" eb="150">
      <t>オヨ</t>
    </rPh>
    <rPh sb="151" eb="153">
      <t>ルイジ</t>
    </rPh>
    <rPh sb="153" eb="155">
      <t>ダンタイ</t>
    </rPh>
    <rPh sb="156" eb="157">
      <t>オオ</t>
    </rPh>
    <rPh sb="159" eb="161">
      <t>ウワマワ</t>
    </rPh>
    <rPh sb="168" eb="170">
      <t>リュウドウ</t>
    </rPh>
    <rPh sb="170" eb="172">
      <t>ヒリツ</t>
    </rPh>
    <rPh sb="173" eb="175">
      <t>ゼンコク</t>
    </rPh>
    <rPh sb="175" eb="177">
      <t>ヘイキン</t>
    </rPh>
    <rPh sb="177" eb="178">
      <t>オヨ</t>
    </rPh>
    <rPh sb="179" eb="181">
      <t>ルイジ</t>
    </rPh>
    <rPh sb="181" eb="183">
      <t>ダンタイ</t>
    </rPh>
    <rPh sb="184" eb="186">
      <t>オオハバ</t>
    </rPh>
    <rPh sb="187" eb="189">
      <t>シタマワ</t>
    </rPh>
    <rPh sb="196" eb="198">
      <t>キギョウ</t>
    </rPh>
    <rPh sb="198" eb="199">
      <t>サイ</t>
    </rPh>
    <rPh sb="199" eb="201">
      <t>ザンダカ</t>
    </rPh>
    <rPh sb="202" eb="204">
      <t>ガンリ</t>
    </rPh>
    <rPh sb="204" eb="207">
      <t>ショウカンキン</t>
    </rPh>
    <rPh sb="208" eb="210">
      <t>タガク</t>
    </rPh>
    <rPh sb="225" eb="227">
      <t>キギョウ</t>
    </rPh>
    <rPh sb="227" eb="228">
      <t>サイ</t>
    </rPh>
    <rPh sb="228" eb="230">
      <t>ザンダカ</t>
    </rPh>
    <rPh sb="230" eb="231">
      <t>タイ</t>
    </rPh>
    <rPh sb="231" eb="233">
      <t>キュウスイ</t>
    </rPh>
    <rPh sb="233" eb="235">
      <t>シュウエキ</t>
    </rPh>
    <rPh sb="235" eb="237">
      <t>ヒリツ</t>
    </rPh>
    <rPh sb="238" eb="240">
      <t>ヘイセイ</t>
    </rPh>
    <rPh sb="242" eb="244">
      <t>ネンド</t>
    </rPh>
    <rPh sb="245" eb="248">
      <t>ジョウスイドウ</t>
    </rPh>
    <rPh sb="250" eb="252">
      <t>トウゴウ</t>
    </rPh>
    <rPh sb="255" eb="257">
      <t>コッコ</t>
    </rPh>
    <rPh sb="257" eb="259">
      <t>ホジョ</t>
    </rPh>
    <rPh sb="260" eb="262">
      <t>キギョウ</t>
    </rPh>
    <rPh sb="262" eb="263">
      <t>サイ</t>
    </rPh>
    <rPh sb="263" eb="264">
      <t>ナド</t>
    </rPh>
    <rPh sb="265" eb="267">
      <t>シホン</t>
    </rPh>
    <rPh sb="268" eb="270">
      <t>ケンセツ</t>
    </rPh>
    <rPh sb="270" eb="272">
      <t>カイリョウ</t>
    </rPh>
    <rPh sb="272" eb="274">
      <t>コウジ</t>
    </rPh>
    <rPh sb="275" eb="277">
      <t>ジッシ</t>
    </rPh>
    <rPh sb="283" eb="284">
      <t>タカ</t>
    </rPh>
    <rPh sb="285" eb="287">
      <t>ヒリツ</t>
    </rPh>
    <rPh sb="296" eb="298">
      <t>リョウキン</t>
    </rPh>
    <rPh sb="298" eb="300">
      <t>カイシュウ</t>
    </rPh>
    <rPh sb="300" eb="301">
      <t>リツ</t>
    </rPh>
    <rPh sb="302" eb="304">
      <t>ゼンコク</t>
    </rPh>
    <rPh sb="304" eb="306">
      <t>ヘイキン</t>
    </rPh>
    <rPh sb="306" eb="307">
      <t>オヨ</t>
    </rPh>
    <rPh sb="308" eb="310">
      <t>ルイジ</t>
    </rPh>
    <rPh sb="310" eb="312">
      <t>ダンタイ</t>
    </rPh>
    <rPh sb="314" eb="316">
      <t>シタマワ</t>
    </rPh>
    <rPh sb="321" eb="323">
      <t>ホユウ</t>
    </rPh>
    <rPh sb="323" eb="325">
      <t>シセツ</t>
    </rPh>
    <rPh sb="326" eb="328">
      <t>イジ</t>
    </rPh>
    <rPh sb="328" eb="331">
      <t>カンリヒ</t>
    </rPh>
    <rPh sb="332" eb="333">
      <t>オオ</t>
    </rPh>
    <rPh sb="337" eb="339">
      <t>リョウキン</t>
    </rPh>
    <rPh sb="339" eb="341">
      <t>スイジュン</t>
    </rPh>
    <rPh sb="345" eb="347">
      <t>テキセイ</t>
    </rPh>
    <rPh sb="352" eb="354">
      <t>キュウスイ</t>
    </rPh>
    <rPh sb="354" eb="356">
      <t>シュウエキ</t>
    </rPh>
    <rPh sb="357" eb="359">
      <t>ゾウカ</t>
    </rPh>
    <rPh sb="360" eb="362">
      <t>イジ</t>
    </rPh>
    <rPh sb="362" eb="365">
      <t>カンリヒ</t>
    </rPh>
    <rPh sb="366" eb="368">
      <t>サクゲン</t>
    </rPh>
    <rPh sb="369" eb="370">
      <t>ツト</t>
    </rPh>
    <rPh sb="377" eb="379">
      <t>リョウキン</t>
    </rPh>
    <rPh sb="379" eb="381">
      <t>カイテイ</t>
    </rPh>
    <rPh sb="386" eb="388">
      <t>ケントウ</t>
    </rPh>
    <rPh sb="390" eb="392">
      <t>ヒツヨウ</t>
    </rPh>
    <rPh sb="398" eb="400">
      <t>キュウスイ</t>
    </rPh>
    <rPh sb="400" eb="402">
      <t>ゲンカ</t>
    </rPh>
    <rPh sb="403" eb="405">
      <t>ルイジ</t>
    </rPh>
    <rPh sb="405" eb="407">
      <t>ダンタイ</t>
    </rPh>
    <rPh sb="410" eb="412">
      <t>ジャッカン</t>
    </rPh>
    <rPh sb="412" eb="414">
      <t>シタマワ</t>
    </rPh>
    <rPh sb="420" eb="422">
      <t>ゼンコク</t>
    </rPh>
    <rPh sb="422" eb="424">
      <t>ヘイキン</t>
    </rPh>
    <rPh sb="427" eb="428">
      <t>タカ</t>
    </rPh>
    <rPh sb="438" eb="440">
      <t>シセツ</t>
    </rPh>
    <rPh sb="440" eb="443">
      <t>リヨウリツ</t>
    </rPh>
    <rPh sb="444" eb="446">
      <t>ゼンコク</t>
    </rPh>
    <rPh sb="446" eb="448">
      <t>ヘイキン</t>
    </rPh>
    <rPh sb="449" eb="451">
      <t>ルイジ</t>
    </rPh>
    <rPh sb="451" eb="453">
      <t>ダンタイ</t>
    </rPh>
    <rPh sb="454" eb="455">
      <t>クラ</t>
    </rPh>
    <rPh sb="459" eb="461">
      <t>ウワマワ</t>
    </rPh>
    <rPh sb="470" eb="472">
      <t>シセツ</t>
    </rPh>
    <rPh sb="473" eb="476">
      <t>ユウコウテキ</t>
    </rPh>
    <rPh sb="477" eb="479">
      <t>リヨウ</t>
    </rPh>
    <rPh sb="487" eb="490">
      <t>ユウシュウリツ</t>
    </rPh>
    <rPh sb="491" eb="493">
      <t>ゼンコク</t>
    </rPh>
    <rPh sb="493" eb="495">
      <t>ヘイキン</t>
    </rPh>
    <rPh sb="496" eb="498">
      <t>ルイジ</t>
    </rPh>
    <rPh sb="498" eb="500">
      <t>ダンタイ</t>
    </rPh>
    <rPh sb="501" eb="502">
      <t>クラ</t>
    </rPh>
    <rPh sb="506" eb="508">
      <t>ウワマワ</t>
    </rPh>
    <rPh sb="515" eb="518">
      <t>ゼンネンド</t>
    </rPh>
    <rPh sb="525" eb="527">
      <t>シタマワ</t>
    </rPh>
    <rPh sb="532" eb="533">
      <t>ヒ</t>
    </rPh>
    <rPh sb="534" eb="535">
      <t>ツヅ</t>
    </rPh>
    <rPh sb="536" eb="538">
      <t>ロウスイ</t>
    </rPh>
    <rPh sb="538" eb="540">
      <t>チョウサ</t>
    </rPh>
    <rPh sb="541" eb="543">
      <t>テッテイ</t>
    </rPh>
    <rPh sb="545" eb="547">
      <t>コンゴ</t>
    </rPh>
    <rPh sb="552" eb="554">
      <t>モクヒョウ</t>
    </rPh>
    <rPh sb="555" eb="558">
      <t>コウリツテキ</t>
    </rPh>
    <rPh sb="559" eb="561">
      <t>シュウエキ</t>
    </rPh>
    <phoneticPr fontId="4"/>
  </si>
  <si>
    <t>　浄水場や配水池の整備、老朽管の布設替え等の事業が重なり、建設改良費や企業債の償還額が増額していたこと、一般会計からの繰入金が操出基準額を下回っていたこと、単独事業について記載を抑制してきたことによりこれらが毎年度積み上がっていたことで54.8％の資金不足比率が出た。
　人件費等の固定的な経費や多額な固定資産減価償却費、企業債元利償還金が当面大幅に減少する見込みはなく、それらが経営を圧迫している状況が早急に改善することは難しいが、維持管理費等の削減、繰入金の基準額の確保をするとともに、水道料金の改定を検討し給水収益の増加及び有収率の向上に今後も努力し経営の健全化に努めなければならない。</t>
    <rPh sb="1" eb="4">
      <t>ジョウスイジョウ</t>
    </rPh>
    <rPh sb="5" eb="8">
      <t>ハイスイチ</t>
    </rPh>
    <rPh sb="9" eb="11">
      <t>セイビ</t>
    </rPh>
    <rPh sb="12" eb="14">
      <t>ロウキュウ</t>
    </rPh>
    <rPh sb="14" eb="15">
      <t>カン</t>
    </rPh>
    <rPh sb="16" eb="18">
      <t>フセツ</t>
    </rPh>
    <rPh sb="18" eb="19">
      <t>ガ</t>
    </rPh>
    <rPh sb="20" eb="21">
      <t>ナド</t>
    </rPh>
    <rPh sb="22" eb="24">
      <t>ジギョウ</t>
    </rPh>
    <rPh sb="25" eb="26">
      <t>カサ</t>
    </rPh>
    <rPh sb="29" eb="31">
      <t>ケンセツ</t>
    </rPh>
    <rPh sb="31" eb="33">
      <t>カイリョウ</t>
    </rPh>
    <rPh sb="33" eb="34">
      <t>ヒ</t>
    </rPh>
    <rPh sb="35" eb="37">
      <t>キギョウ</t>
    </rPh>
    <rPh sb="37" eb="38">
      <t>サイ</t>
    </rPh>
    <rPh sb="39" eb="41">
      <t>ショウカン</t>
    </rPh>
    <rPh sb="41" eb="42">
      <t>ガク</t>
    </rPh>
    <rPh sb="43" eb="45">
      <t>ゾウガク</t>
    </rPh>
    <rPh sb="52" eb="54">
      <t>イッパン</t>
    </rPh>
    <rPh sb="54" eb="56">
      <t>カイケイ</t>
    </rPh>
    <rPh sb="59" eb="61">
      <t>クリイレ</t>
    </rPh>
    <rPh sb="61" eb="62">
      <t>キン</t>
    </rPh>
    <rPh sb="63" eb="65">
      <t>クリダシ</t>
    </rPh>
    <rPh sb="65" eb="67">
      <t>キジュン</t>
    </rPh>
    <rPh sb="67" eb="68">
      <t>ガク</t>
    </rPh>
    <rPh sb="69" eb="71">
      <t>シタマワ</t>
    </rPh>
    <rPh sb="78" eb="80">
      <t>タンドク</t>
    </rPh>
    <rPh sb="80" eb="82">
      <t>ジギョウ</t>
    </rPh>
    <rPh sb="86" eb="88">
      <t>キサイ</t>
    </rPh>
    <rPh sb="89" eb="91">
      <t>ヨクセイ</t>
    </rPh>
    <rPh sb="104" eb="107">
      <t>マイネンド</t>
    </rPh>
    <rPh sb="107" eb="108">
      <t>ツ</t>
    </rPh>
    <rPh sb="109" eb="110">
      <t>ア</t>
    </rPh>
    <rPh sb="124" eb="126">
      <t>シキン</t>
    </rPh>
    <rPh sb="126" eb="128">
      <t>ブソク</t>
    </rPh>
    <rPh sb="128" eb="130">
      <t>ヒリツ</t>
    </rPh>
    <rPh sb="131" eb="132">
      <t>デ</t>
    </rPh>
    <rPh sb="170" eb="172">
      <t>トウメン</t>
    </rPh>
    <rPh sb="245" eb="247">
      <t>スイドウ</t>
    </rPh>
    <rPh sb="247" eb="249">
      <t>リョウキン</t>
    </rPh>
    <rPh sb="250" eb="252">
      <t>カイテイ</t>
    </rPh>
    <rPh sb="253" eb="255">
      <t>ケントウ</t>
    </rPh>
    <rPh sb="278" eb="280">
      <t>ケイエイ</t>
    </rPh>
    <rPh sb="281" eb="284">
      <t>ケンゼンカ</t>
    </rPh>
    <rPh sb="285" eb="286">
      <t>ツト</t>
    </rPh>
    <phoneticPr fontId="4"/>
  </si>
  <si>
    <t>①有形固定資産減価償却率　平成28年度までに簡易水道の統合に向けた施設等を更新してきたため、全国平均、類似団体と比べて数値が低い。
②管路経年化率　全国平均及び類似団体よりも下回ってはいるが、耐用年数超過の管路が増加しているため順次計画的に更新する必要がある。
③管路更新率　前項平均及び類似団体よりも上回っており、順調に更新されているが、耐用年数超過の管路が増加することから計画的に更新するため資本の確保に努める。
これまで簡易水道の統合に向け施設を更新、整備してきたため老朽化は改善されているが、順次整備した施設等の更新需要に対し、適切な規模の更新投資にも留意し、財源の確保に努め計画的に更新する。</t>
    <rPh sb="1" eb="3">
      <t>ユウケイ</t>
    </rPh>
    <rPh sb="3" eb="5">
      <t>コテイ</t>
    </rPh>
    <rPh sb="5" eb="7">
      <t>シサン</t>
    </rPh>
    <rPh sb="7" eb="9">
      <t>ゲンカ</t>
    </rPh>
    <rPh sb="9" eb="11">
      <t>ショウキャク</t>
    </rPh>
    <rPh sb="11" eb="12">
      <t>リツ</t>
    </rPh>
    <rPh sb="13" eb="15">
      <t>ヘイセイ</t>
    </rPh>
    <rPh sb="17" eb="19">
      <t>ネンド</t>
    </rPh>
    <rPh sb="22" eb="24">
      <t>カンイ</t>
    </rPh>
    <rPh sb="24" eb="26">
      <t>スイドウ</t>
    </rPh>
    <rPh sb="27" eb="29">
      <t>トウゴウ</t>
    </rPh>
    <rPh sb="30" eb="31">
      <t>ム</t>
    </rPh>
    <rPh sb="33" eb="35">
      <t>シセツ</t>
    </rPh>
    <rPh sb="35" eb="36">
      <t>ナド</t>
    </rPh>
    <rPh sb="37" eb="39">
      <t>コウシン</t>
    </rPh>
    <rPh sb="46" eb="48">
      <t>ゼンコク</t>
    </rPh>
    <rPh sb="48" eb="50">
      <t>ヘイキン</t>
    </rPh>
    <rPh sb="51" eb="53">
      <t>ルイジ</t>
    </rPh>
    <rPh sb="53" eb="55">
      <t>ダンタイ</t>
    </rPh>
    <rPh sb="56" eb="57">
      <t>クラ</t>
    </rPh>
    <rPh sb="59" eb="61">
      <t>スウチ</t>
    </rPh>
    <rPh sb="62" eb="63">
      <t>ヒク</t>
    </rPh>
    <rPh sb="67" eb="69">
      <t>カンロ</t>
    </rPh>
    <rPh sb="69" eb="72">
      <t>ケイネンカ</t>
    </rPh>
    <rPh sb="72" eb="73">
      <t>リツ</t>
    </rPh>
    <rPh sb="74" eb="76">
      <t>ゼンコク</t>
    </rPh>
    <rPh sb="76" eb="78">
      <t>ヘイキン</t>
    </rPh>
    <rPh sb="78" eb="79">
      <t>オヨ</t>
    </rPh>
    <rPh sb="80" eb="82">
      <t>ルイジ</t>
    </rPh>
    <rPh sb="82" eb="84">
      <t>ダンタイ</t>
    </rPh>
    <rPh sb="87" eb="89">
      <t>シタマワ</t>
    </rPh>
    <rPh sb="96" eb="98">
      <t>タイヨウ</t>
    </rPh>
    <rPh sb="98" eb="100">
      <t>ネンスウ</t>
    </rPh>
    <rPh sb="100" eb="102">
      <t>チョウカ</t>
    </rPh>
    <rPh sb="103" eb="105">
      <t>カンロ</t>
    </rPh>
    <rPh sb="106" eb="108">
      <t>ゾウカ</t>
    </rPh>
    <rPh sb="114" eb="116">
      <t>ジュンジ</t>
    </rPh>
    <rPh sb="116" eb="119">
      <t>ケイカクテキ</t>
    </rPh>
    <rPh sb="120" eb="122">
      <t>コウシン</t>
    </rPh>
    <rPh sb="124" eb="126">
      <t>ヒツヨウ</t>
    </rPh>
    <rPh sb="132" eb="134">
      <t>カンロ</t>
    </rPh>
    <rPh sb="134" eb="136">
      <t>コウシン</t>
    </rPh>
    <rPh sb="136" eb="137">
      <t>リツ</t>
    </rPh>
    <rPh sb="138" eb="140">
      <t>ゼンコウ</t>
    </rPh>
    <rPh sb="140" eb="142">
      <t>ヘイキン</t>
    </rPh>
    <rPh sb="142" eb="143">
      <t>オヨ</t>
    </rPh>
    <rPh sb="144" eb="146">
      <t>ルイジ</t>
    </rPh>
    <rPh sb="146" eb="148">
      <t>ダンタイ</t>
    </rPh>
    <rPh sb="151" eb="153">
      <t>ウワマワ</t>
    </rPh>
    <rPh sb="158" eb="160">
      <t>ジュンチョウ</t>
    </rPh>
    <rPh sb="161" eb="163">
      <t>コウシン</t>
    </rPh>
    <rPh sb="170" eb="172">
      <t>タイヨウ</t>
    </rPh>
    <rPh sb="172" eb="174">
      <t>ネンスウ</t>
    </rPh>
    <rPh sb="174" eb="176">
      <t>チョウカ</t>
    </rPh>
    <rPh sb="177" eb="179">
      <t>カンロ</t>
    </rPh>
    <rPh sb="180" eb="182">
      <t>ゾウカ</t>
    </rPh>
    <rPh sb="188" eb="191">
      <t>ケイカクテキ</t>
    </rPh>
    <rPh sb="192" eb="194">
      <t>コウシン</t>
    </rPh>
    <rPh sb="198" eb="200">
      <t>シホン</t>
    </rPh>
    <rPh sb="201" eb="203">
      <t>カクホ</t>
    </rPh>
    <rPh sb="204" eb="205">
      <t>ツト</t>
    </rPh>
    <rPh sb="214" eb="216">
      <t>カンイ</t>
    </rPh>
    <rPh sb="216" eb="218">
      <t>スイドウ</t>
    </rPh>
    <rPh sb="219" eb="221">
      <t>トウゴウ</t>
    </rPh>
    <rPh sb="222" eb="223">
      <t>ム</t>
    </rPh>
    <rPh sb="224" eb="226">
      <t>シセツ</t>
    </rPh>
    <rPh sb="227" eb="229">
      <t>コウシン</t>
    </rPh>
    <rPh sb="230" eb="232">
      <t>セイビ</t>
    </rPh>
    <rPh sb="238" eb="241">
      <t>ロウキュウカ</t>
    </rPh>
    <rPh sb="242" eb="244">
      <t>カイゼン</t>
    </rPh>
    <rPh sb="251" eb="253">
      <t>ジュンジ</t>
    </rPh>
    <rPh sb="253" eb="255">
      <t>セイビ</t>
    </rPh>
    <rPh sb="257" eb="260">
      <t>シセツナド</t>
    </rPh>
    <rPh sb="261" eb="263">
      <t>コウシン</t>
    </rPh>
    <rPh sb="263" eb="265">
      <t>ジュヨウ</t>
    </rPh>
    <rPh sb="266" eb="267">
      <t>タイ</t>
    </rPh>
    <rPh sb="269" eb="271">
      <t>テキセツ</t>
    </rPh>
    <rPh sb="272" eb="274">
      <t>キボ</t>
    </rPh>
    <rPh sb="275" eb="277">
      <t>コウシン</t>
    </rPh>
    <rPh sb="277" eb="279">
      <t>トウシ</t>
    </rPh>
    <rPh sb="281" eb="283">
      <t>リュウイ</t>
    </rPh>
    <rPh sb="285" eb="287">
      <t>ザイゲン</t>
    </rPh>
    <rPh sb="288" eb="290">
      <t>カクホ</t>
    </rPh>
    <rPh sb="291" eb="292">
      <t>ツト</t>
    </rPh>
    <rPh sb="293" eb="296">
      <t>ケイカクテキ</t>
    </rPh>
    <rPh sb="297" eb="29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</si>
</sst>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
                  <c:v>0</c:v>
                </c:pt>
                <c:pt idx="4">
                  <c:v>0.88</c:v>
                </c:pt>
              </c:numCache>
            </c:numRef>
          </c:val>
          <c:extLst>
            <c:ext xmlns:c16="http://schemas.microsoft.com/office/drawing/2014/chart" uri="{C3380CC4-5D6E-409C-BE32-E72D297353CC}">
              <c16:uniqueId val="{00000000-23A5-4156-9BA6-A87F52CAB0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0.52</c:v>
                </c:pt>
              </c:numCache>
            </c:numRef>
          </c:val>
          <c:smooth val="0"/>
          <c:extLst>
            <c:ext xmlns:c16="http://schemas.microsoft.com/office/drawing/2014/chart" uri="{C3380CC4-5D6E-409C-BE32-E72D297353CC}">
              <c16:uniqueId val="{00000001-23A5-4156-9BA6-A87F52CAB0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78.84</c:v>
                </c:pt>
                <c:pt idx="4">
                  <c:v>80.28</c:v>
                </c:pt>
              </c:numCache>
            </c:numRef>
          </c:val>
          <c:extLst>
            <c:ext xmlns:c16="http://schemas.microsoft.com/office/drawing/2014/chart" uri="{C3380CC4-5D6E-409C-BE32-E72D297353CC}">
              <c16:uniqueId val="{00000000-4500-4C77-A4AF-FF6E407773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50.24</c:v>
                </c:pt>
                <c:pt idx="4">
                  <c:v>50.29</c:v>
                </c:pt>
              </c:numCache>
            </c:numRef>
          </c:val>
          <c:smooth val="0"/>
          <c:extLst>
            <c:ext xmlns:c16="http://schemas.microsoft.com/office/drawing/2014/chart" uri="{C3380CC4-5D6E-409C-BE32-E72D297353CC}">
              <c16:uniqueId val="{00000001-4500-4C77-A4AF-FF6E407773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91.68</c:v>
                </c:pt>
                <c:pt idx="4">
                  <c:v>89.06</c:v>
                </c:pt>
              </c:numCache>
            </c:numRef>
          </c:val>
          <c:extLst>
            <c:ext xmlns:c16="http://schemas.microsoft.com/office/drawing/2014/chart" uri="{C3380CC4-5D6E-409C-BE32-E72D297353CC}">
              <c16:uniqueId val="{00000000-FEE6-4AFF-96F1-596F5AA73D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78.650000000000006</c:v>
                </c:pt>
                <c:pt idx="4">
                  <c:v>77.73</c:v>
                </c:pt>
              </c:numCache>
            </c:numRef>
          </c:val>
          <c:smooth val="0"/>
          <c:extLst>
            <c:ext xmlns:c16="http://schemas.microsoft.com/office/drawing/2014/chart" uri="{C3380CC4-5D6E-409C-BE32-E72D297353CC}">
              <c16:uniqueId val="{00000001-FEE6-4AFF-96F1-596F5AA73D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91.35</c:v>
                </c:pt>
                <c:pt idx="4">
                  <c:v>92.04</c:v>
                </c:pt>
              </c:numCache>
            </c:numRef>
          </c:val>
          <c:extLst>
            <c:ext xmlns:c16="http://schemas.microsoft.com/office/drawing/2014/chart" uri="{C3380CC4-5D6E-409C-BE32-E72D297353CC}">
              <c16:uniqueId val="{00000000-B602-447B-B59D-1FD504680B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104.47</c:v>
                </c:pt>
                <c:pt idx="4">
                  <c:v>103.81</c:v>
                </c:pt>
              </c:numCache>
            </c:numRef>
          </c:val>
          <c:smooth val="0"/>
          <c:extLst>
            <c:ext xmlns:c16="http://schemas.microsoft.com/office/drawing/2014/chart" uri="{C3380CC4-5D6E-409C-BE32-E72D297353CC}">
              <c16:uniqueId val="{00000001-B602-447B-B59D-1FD504680B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14.12</c:v>
                </c:pt>
                <c:pt idx="4">
                  <c:v>17.38</c:v>
                </c:pt>
              </c:numCache>
            </c:numRef>
          </c:val>
          <c:extLst>
            <c:ext xmlns:c16="http://schemas.microsoft.com/office/drawing/2014/chart" uri="{C3380CC4-5D6E-409C-BE32-E72D297353CC}">
              <c16:uniqueId val="{00000000-B31C-419B-A68A-76E0997085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45.14</c:v>
                </c:pt>
                <c:pt idx="4">
                  <c:v>45.85</c:v>
                </c:pt>
              </c:numCache>
            </c:numRef>
          </c:val>
          <c:smooth val="0"/>
          <c:extLst>
            <c:ext xmlns:c16="http://schemas.microsoft.com/office/drawing/2014/chart" uri="{C3380CC4-5D6E-409C-BE32-E72D297353CC}">
              <c16:uniqueId val="{00000001-B31C-419B-A68A-76E0997085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11.94</c:v>
                </c:pt>
                <c:pt idx="4">
                  <c:v>14</c:v>
                </c:pt>
              </c:numCache>
            </c:numRef>
          </c:val>
          <c:extLst>
            <c:ext xmlns:c16="http://schemas.microsoft.com/office/drawing/2014/chart" uri="{C3380CC4-5D6E-409C-BE32-E72D297353CC}">
              <c16:uniqueId val="{00000000-E023-4E02-9404-227CBCF9DC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13.58</c:v>
                </c:pt>
                <c:pt idx="4">
                  <c:v>14.13</c:v>
                </c:pt>
              </c:numCache>
            </c:numRef>
          </c:val>
          <c:smooth val="0"/>
          <c:extLst>
            <c:ext xmlns:c16="http://schemas.microsoft.com/office/drawing/2014/chart" uri="{C3380CC4-5D6E-409C-BE32-E72D297353CC}">
              <c16:uniqueId val="{00000001-E023-4E02-9404-227CBCF9DC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121.04</c:v>
                </c:pt>
                <c:pt idx="4">
                  <c:v>137.31</c:v>
                </c:pt>
              </c:numCache>
            </c:numRef>
          </c:val>
          <c:extLst>
            <c:ext xmlns:c16="http://schemas.microsoft.com/office/drawing/2014/chart" uri="{C3380CC4-5D6E-409C-BE32-E72D297353CC}">
              <c16:uniqueId val="{00000000-DE16-4474-B60D-85B5FCE3EF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16.399999999999999</c:v>
                </c:pt>
                <c:pt idx="4">
                  <c:v>25.66</c:v>
                </c:pt>
              </c:numCache>
            </c:numRef>
          </c:val>
          <c:smooth val="0"/>
          <c:extLst>
            <c:ext xmlns:c16="http://schemas.microsoft.com/office/drawing/2014/chart" uri="{C3380CC4-5D6E-409C-BE32-E72D297353CC}">
              <c16:uniqueId val="{00000001-DE16-4474-B60D-85B5FCE3EF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30.61</c:v>
                </c:pt>
                <c:pt idx="4">
                  <c:v>36.86</c:v>
                </c:pt>
              </c:numCache>
            </c:numRef>
          </c:val>
          <c:extLst>
            <c:ext xmlns:c16="http://schemas.microsoft.com/office/drawing/2014/chart" uri="{C3380CC4-5D6E-409C-BE32-E72D297353CC}">
              <c16:uniqueId val="{00000000-5E4E-4B38-AF88-6F9FBDF2B0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293.23</c:v>
                </c:pt>
                <c:pt idx="4">
                  <c:v>300.14</c:v>
                </c:pt>
              </c:numCache>
            </c:numRef>
          </c:val>
          <c:smooth val="0"/>
          <c:extLst>
            <c:ext xmlns:c16="http://schemas.microsoft.com/office/drawing/2014/chart" uri="{C3380CC4-5D6E-409C-BE32-E72D297353CC}">
              <c16:uniqueId val="{00000001-5E4E-4B38-AF88-6F9FBDF2B0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966.43</c:v>
                </c:pt>
                <c:pt idx="4">
                  <c:v>958.87</c:v>
                </c:pt>
              </c:numCache>
            </c:numRef>
          </c:val>
          <c:extLst>
            <c:ext xmlns:c16="http://schemas.microsoft.com/office/drawing/2014/chart" uri="{C3380CC4-5D6E-409C-BE32-E72D297353CC}">
              <c16:uniqueId val="{00000000-6A15-4B61-927F-DDD54BA839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542.29999999999995</c:v>
                </c:pt>
                <c:pt idx="4">
                  <c:v>566.65</c:v>
                </c:pt>
              </c:numCache>
            </c:numRef>
          </c:val>
          <c:smooth val="0"/>
          <c:extLst>
            <c:ext xmlns:c16="http://schemas.microsoft.com/office/drawing/2014/chart" uri="{C3380CC4-5D6E-409C-BE32-E72D297353CC}">
              <c16:uniqueId val="{00000001-6A15-4B61-927F-DDD54BA839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80.59</c:v>
                </c:pt>
                <c:pt idx="4">
                  <c:v>82.79</c:v>
                </c:pt>
              </c:numCache>
            </c:numRef>
          </c:val>
          <c:extLst>
            <c:ext xmlns:c16="http://schemas.microsoft.com/office/drawing/2014/chart" uri="{C3380CC4-5D6E-409C-BE32-E72D297353CC}">
              <c16:uniqueId val="{00000000-DF9D-40B5-8010-706B3BF22A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87.51</c:v>
                </c:pt>
                <c:pt idx="4">
                  <c:v>84.77</c:v>
                </c:pt>
              </c:numCache>
            </c:numRef>
          </c:val>
          <c:smooth val="0"/>
          <c:extLst>
            <c:ext xmlns:c16="http://schemas.microsoft.com/office/drawing/2014/chart" uri="{C3380CC4-5D6E-409C-BE32-E72D297353CC}">
              <c16:uniqueId val="{00000001-DF9D-40B5-8010-706B3BF22A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217.81</c:v>
                </c:pt>
                <c:pt idx="4">
                  <c:v>212.72</c:v>
                </c:pt>
              </c:numCache>
            </c:numRef>
          </c:val>
          <c:extLst>
            <c:ext xmlns:c16="http://schemas.microsoft.com/office/drawing/2014/chart" uri="{C3380CC4-5D6E-409C-BE32-E72D297353CC}">
              <c16:uniqueId val="{00000000-D4F6-4F93-A981-4EF4B5426F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218.42</c:v>
                </c:pt>
                <c:pt idx="4">
                  <c:v>227.27</c:v>
                </c:pt>
              </c:numCache>
            </c:numRef>
          </c:val>
          <c:smooth val="0"/>
          <c:extLst>
            <c:ext xmlns:c16="http://schemas.microsoft.com/office/drawing/2014/chart" uri="{C3380CC4-5D6E-409C-BE32-E72D297353CC}">
              <c16:uniqueId val="{00000001-D4F6-4F93-A981-4EF4B5426F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3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今帰仁村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9411</v>
      </c>
      <c r="AM8" s="60"/>
      <c r="AN8" s="60"/>
      <c r="AO8" s="60"/>
      <c r="AP8" s="60"/>
      <c r="AQ8" s="60"/>
      <c r="AR8" s="60"/>
      <c r="AS8" s="60"/>
      <c r="AT8" s="51">
        <f>データ!$S$6</f>
        <v>39.93</v>
      </c>
      <c r="AU8" s="52"/>
      <c r="AV8" s="52"/>
      <c r="AW8" s="52"/>
      <c r="AX8" s="52"/>
      <c r="AY8" s="52"/>
      <c r="AZ8" s="52"/>
      <c r="BA8" s="52"/>
      <c r="BB8" s="53">
        <f>データ!$T$6</f>
        <v>235.69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f>データ!$N$6</f>
        <v>54.8</v>
      </c>
      <c r="C10" s="52"/>
      <c r="D10" s="52"/>
      <c r="E10" s="52"/>
      <c r="F10" s="52"/>
      <c r="G10" s="52"/>
      <c r="H10" s="52"/>
      <c r="I10" s="51">
        <f>データ!$O$6</f>
        <v>64.86</v>
      </c>
      <c r="J10" s="52"/>
      <c r="K10" s="52"/>
      <c r="L10" s="52"/>
      <c r="M10" s="52"/>
      <c r="N10" s="52"/>
      <c r="O10" s="63"/>
      <c r="P10" s="53">
        <f>データ!$P$6</f>
        <v>100</v>
      </c>
      <c r="Q10" s="53"/>
      <c r="R10" s="53"/>
      <c r="S10" s="53"/>
      <c r="T10" s="53"/>
      <c r="U10" s="53"/>
      <c r="V10" s="53"/>
      <c r="W10" s="60">
        <f>データ!$Q$6</f>
        <v>3051</v>
      </c>
      <c r="X10" s="60"/>
      <c r="Y10" s="60"/>
      <c r="Z10" s="60"/>
      <c r="AA10" s="60"/>
      <c r="AB10" s="60"/>
      <c r="AC10" s="60"/>
      <c r="AD10" s="2"/>
      <c r="AE10" s="2"/>
      <c r="AF10" s="2"/>
      <c r="AG10" s="2"/>
      <c r="AH10" s="4"/>
      <c r="AI10" s="4"/>
      <c r="AJ10" s="4"/>
      <c r="AK10" s="4"/>
      <c r="AL10" s="60">
        <f>データ!$U$6</f>
        <v>9285</v>
      </c>
      <c r="AM10" s="60"/>
      <c r="AN10" s="60"/>
      <c r="AO10" s="60"/>
      <c r="AP10" s="60"/>
      <c r="AQ10" s="60"/>
      <c r="AR10" s="60"/>
      <c r="AS10" s="60"/>
      <c r="AT10" s="51">
        <f>データ!$V$6</f>
        <v>39.93</v>
      </c>
      <c r="AU10" s="52"/>
      <c r="AV10" s="52"/>
      <c r="AW10" s="52"/>
      <c r="AX10" s="52"/>
      <c r="AY10" s="52"/>
      <c r="AZ10" s="52"/>
      <c r="BA10" s="52"/>
      <c r="BB10" s="53">
        <f>データ!$W$6</f>
        <v>232.53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HvwjD7vUH1ITn+kSuNHYYntQmxGJthmqEQM5GC1wiYkrK+mzdQLoxNjhxhdiTydW/e4mTtKex2RZNx5ZlFMlA==" saltValue="fUlGSeLlarOIC0bYNom+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7"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473065</v>
      </c>
      <c r="D6" s="34">
        <f t="shared" si="3"/>
        <v>46</v>
      </c>
      <c r="E6" s="34">
        <f t="shared" si="3"/>
        <v>1</v>
      </c>
      <c r="F6" s="34">
        <f t="shared" si="3"/>
        <v>0</v>
      </c>
      <c r="G6" s="34">
        <f t="shared" si="3"/>
        <v>1</v>
      </c>
      <c r="H6" s="34" t="str">
        <f t="shared" si="3"/>
        <v>沖縄県　今帰仁村</v>
      </c>
      <c r="I6" s="34" t="str">
        <f t="shared" si="3"/>
        <v>法適用</v>
      </c>
      <c r="J6" s="34" t="str">
        <f t="shared" si="3"/>
        <v>水道事業</v>
      </c>
      <c r="K6" s="34" t="str">
        <f t="shared" si="3"/>
        <v>末端給水事業</v>
      </c>
      <c r="L6" s="34" t="str">
        <f t="shared" si="3"/>
        <v>A8</v>
      </c>
      <c r="M6" s="34" t="str">
        <f t="shared" si="3"/>
        <v>非設置</v>
      </c>
      <c r="N6" s="35">
        <f t="shared" si="3"/>
        <v>54.8</v>
      </c>
      <c r="O6" s="35">
        <f t="shared" si="3"/>
        <v>64.86</v>
      </c>
      <c r="P6" s="35">
        <f t="shared" si="3"/>
        <v>100</v>
      </c>
      <c r="Q6" s="35">
        <f t="shared" si="3"/>
        <v>3051</v>
      </c>
      <c r="R6" s="35">
        <f t="shared" si="3"/>
        <v>9411</v>
      </c>
      <c r="S6" s="35">
        <f t="shared" si="3"/>
        <v>39.93</v>
      </c>
      <c r="T6" s="35">
        <f t="shared" si="3"/>
        <v>235.69</v>
      </c>
      <c r="U6" s="35">
        <f t="shared" si="3"/>
        <v>9285</v>
      </c>
      <c r="V6" s="35">
        <f t="shared" si="3"/>
        <v>39.93</v>
      </c>
      <c r="W6" s="35">
        <f t="shared" si="3"/>
        <v>232.53</v>
      </c>
      <c r="X6" s="36" t="str">
        <f>IF(X7="",NA(),X7)</f>
        <v>-</v>
      </c>
      <c r="Y6" s="36" t="str">
        <f t="shared" ref="Y6:AG6" si="4">IF(Y7="",NA(),Y7)</f>
        <v>-</v>
      </c>
      <c r="Z6" s="36" t="str">
        <f t="shared" si="4"/>
        <v>-</v>
      </c>
      <c r="AA6" s="36">
        <f t="shared" si="4"/>
        <v>91.35</v>
      </c>
      <c r="AB6" s="36">
        <f t="shared" si="4"/>
        <v>92.04</v>
      </c>
      <c r="AC6" s="36" t="str">
        <f t="shared" si="4"/>
        <v>-</v>
      </c>
      <c r="AD6" s="36" t="str">
        <f t="shared" si="4"/>
        <v>-</v>
      </c>
      <c r="AE6" s="36" t="str">
        <f t="shared" si="4"/>
        <v>-</v>
      </c>
      <c r="AF6" s="36">
        <f t="shared" si="4"/>
        <v>104.47</v>
      </c>
      <c r="AG6" s="36">
        <f t="shared" si="4"/>
        <v>103.81</v>
      </c>
      <c r="AH6" s="35" t="str">
        <f>IF(AH7="","",IF(AH7="-","【-】","【"&amp;SUBSTITUTE(TEXT(AH7,"#,##0.00"),"-","△")&amp;"】"))</f>
        <v>【112.83】</v>
      </c>
      <c r="AI6" s="36" t="str">
        <f>IF(AI7="",NA(),AI7)</f>
        <v>-</v>
      </c>
      <c r="AJ6" s="36" t="str">
        <f t="shared" ref="AJ6:AR6" si="5">IF(AJ7="",NA(),AJ7)</f>
        <v>-</v>
      </c>
      <c r="AK6" s="36" t="str">
        <f t="shared" si="5"/>
        <v>-</v>
      </c>
      <c r="AL6" s="36">
        <f t="shared" si="5"/>
        <v>121.04</v>
      </c>
      <c r="AM6" s="36">
        <f t="shared" si="5"/>
        <v>137.31</v>
      </c>
      <c r="AN6" s="36" t="str">
        <f t="shared" si="5"/>
        <v>-</v>
      </c>
      <c r="AO6" s="36" t="str">
        <f t="shared" si="5"/>
        <v>-</v>
      </c>
      <c r="AP6" s="36" t="str">
        <f t="shared" si="5"/>
        <v>-</v>
      </c>
      <c r="AQ6" s="36">
        <f t="shared" si="5"/>
        <v>16.399999999999999</v>
      </c>
      <c r="AR6" s="36">
        <f t="shared" si="5"/>
        <v>25.66</v>
      </c>
      <c r="AS6" s="35" t="str">
        <f>IF(AS7="","",IF(AS7="-","【-】","【"&amp;SUBSTITUTE(TEXT(AS7,"#,##0.00"),"-","△")&amp;"】"))</f>
        <v>【1.05】</v>
      </c>
      <c r="AT6" s="36" t="str">
        <f>IF(AT7="",NA(),AT7)</f>
        <v>-</v>
      </c>
      <c r="AU6" s="36" t="str">
        <f t="shared" ref="AU6:BC6" si="6">IF(AU7="",NA(),AU7)</f>
        <v>-</v>
      </c>
      <c r="AV6" s="36" t="str">
        <f t="shared" si="6"/>
        <v>-</v>
      </c>
      <c r="AW6" s="36">
        <f t="shared" si="6"/>
        <v>30.61</v>
      </c>
      <c r="AX6" s="36">
        <f t="shared" si="6"/>
        <v>36.86</v>
      </c>
      <c r="AY6" s="36" t="str">
        <f t="shared" si="6"/>
        <v>-</v>
      </c>
      <c r="AZ6" s="36" t="str">
        <f t="shared" si="6"/>
        <v>-</v>
      </c>
      <c r="BA6" s="36" t="str">
        <f t="shared" si="6"/>
        <v>-</v>
      </c>
      <c r="BB6" s="36">
        <f t="shared" si="6"/>
        <v>293.23</v>
      </c>
      <c r="BC6" s="36">
        <f t="shared" si="6"/>
        <v>300.14</v>
      </c>
      <c r="BD6" s="35" t="str">
        <f>IF(BD7="","",IF(BD7="-","【-】","【"&amp;SUBSTITUTE(TEXT(BD7,"#,##0.00"),"-","△")&amp;"】"))</f>
        <v>【261.93】</v>
      </c>
      <c r="BE6" s="36" t="str">
        <f>IF(BE7="",NA(),BE7)</f>
        <v>-</v>
      </c>
      <c r="BF6" s="36" t="str">
        <f t="shared" ref="BF6:BN6" si="7">IF(BF7="",NA(),BF7)</f>
        <v>-</v>
      </c>
      <c r="BG6" s="36" t="str">
        <f t="shared" si="7"/>
        <v>-</v>
      </c>
      <c r="BH6" s="36">
        <f t="shared" si="7"/>
        <v>966.43</v>
      </c>
      <c r="BI6" s="36">
        <f t="shared" si="7"/>
        <v>958.87</v>
      </c>
      <c r="BJ6" s="36" t="str">
        <f t="shared" si="7"/>
        <v>-</v>
      </c>
      <c r="BK6" s="36" t="str">
        <f t="shared" si="7"/>
        <v>-</v>
      </c>
      <c r="BL6" s="36" t="str">
        <f t="shared" si="7"/>
        <v>-</v>
      </c>
      <c r="BM6" s="36">
        <f t="shared" si="7"/>
        <v>542.29999999999995</v>
      </c>
      <c r="BN6" s="36">
        <f t="shared" si="7"/>
        <v>566.65</v>
      </c>
      <c r="BO6" s="35" t="str">
        <f>IF(BO7="","",IF(BO7="-","【-】","【"&amp;SUBSTITUTE(TEXT(BO7,"#,##0.00"),"-","△")&amp;"】"))</f>
        <v>【270.46】</v>
      </c>
      <c r="BP6" s="36" t="str">
        <f>IF(BP7="",NA(),BP7)</f>
        <v>-</v>
      </c>
      <c r="BQ6" s="36" t="str">
        <f t="shared" ref="BQ6:BY6" si="8">IF(BQ7="",NA(),BQ7)</f>
        <v>-</v>
      </c>
      <c r="BR6" s="36" t="str">
        <f t="shared" si="8"/>
        <v>-</v>
      </c>
      <c r="BS6" s="36">
        <f t="shared" si="8"/>
        <v>80.59</v>
      </c>
      <c r="BT6" s="36">
        <f t="shared" si="8"/>
        <v>82.79</v>
      </c>
      <c r="BU6" s="36" t="str">
        <f t="shared" si="8"/>
        <v>-</v>
      </c>
      <c r="BV6" s="36" t="str">
        <f t="shared" si="8"/>
        <v>-</v>
      </c>
      <c r="BW6" s="36" t="str">
        <f t="shared" si="8"/>
        <v>-</v>
      </c>
      <c r="BX6" s="36">
        <f t="shared" si="8"/>
        <v>87.51</v>
      </c>
      <c r="BY6" s="36">
        <f t="shared" si="8"/>
        <v>84.77</v>
      </c>
      <c r="BZ6" s="35" t="str">
        <f>IF(BZ7="","",IF(BZ7="-","【-】","【"&amp;SUBSTITUTE(TEXT(BZ7,"#,##0.00"),"-","△")&amp;"】"))</f>
        <v>【103.91】</v>
      </c>
      <c r="CA6" s="36" t="str">
        <f>IF(CA7="",NA(),CA7)</f>
        <v>-</v>
      </c>
      <c r="CB6" s="36" t="str">
        <f t="shared" ref="CB6:CJ6" si="9">IF(CB7="",NA(),CB7)</f>
        <v>-</v>
      </c>
      <c r="CC6" s="36" t="str">
        <f t="shared" si="9"/>
        <v>-</v>
      </c>
      <c r="CD6" s="36">
        <f t="shared" si="9"/>
        <v>217.81</v>
      </c>
      <c r="CE6" s="36">
        <f t="shared" si="9"/>
        <v>212.72</v>
      </c>
      <c r="CF6" s="36" t="str">
        <f t="shared" si="9"/>
        <v>-</v>
      </c>
      <c r="CG6" s="36" t="str">
        <f t="shared" si="9"/>
        <v>-</v>
      </c>
      <c r="CH6" s="36" t="str">
        <f t="shared" si="9"/>
        <v>-</v>
      </c>
      <c r="CI6" s="36">
        <f t="shared" si="9"/>
        <v>218.42</v>
      </c>
      <c r="CJ6" s="36">
        <f t="shared" si="9"/>
        <v>227.27</v>
      </c>
      <c r="CK6" s="35" t="str">
        <f>IF(CK7="","",IF(CK7="-","【-】","【"&amp;SUBSTITUTE(TEXT(CK7,"#,##0.00"),"-","△")&amp;"】"))</f>
        <v>【167.11】</v>
      </c>
      <c r="CL6" s="36" t="str">
        <f>IF(CL7="",NA(),CL7)</f>
        <v>-</v>
      </c>
      <c r="CM6" s="36" t="str">
        <f t="shared" ref="CM6:CU6" si="10">IF(CM7="",NA(),CM7)</f>
        <v>-</v>
      </c>
      <c r="CN6" s="36" t="str">
        <f t="shared" si="10"/>
        <v>-</v>
      </c>
      <c r="CO6" s="36">
        <f t="shared" si="10"/>
        <v>78.84</v>
      </c>
      <c r="CP6" s="36">
        <f t="shared" si="10"/>
        <v>80.28</v>
      </c>
      <c r="CQ6" s="36" t="str">
        <f t="shared" si="10"/>
        <v>-</v>
      </c>
      <c r="CR6" s="36" t="str">
        <f t="shared" si="10"/>
        <v>-</v>
      </c>
      <c r="CS6" s="36" t="str">
        <f t="shared" si="10"/>
        <v>-</v>
      </c>
      <c r="CT6" s="36">
        <f t="shared" si="10"/>
        <v>50.24</v>
      </c>
      <c r="CU6" s="36">
        <f t="shared" si="10"/>
        <v>50.29</v>
      </c>
      <c r="CV6" s="35" t="str">
        <f>IF(CV7="","",IF(CV7="-","【-】","【"&amp;SUBSTITUTE(TEXT(CV7,"#,##0.00"),"-","△")&amp;"】"))</f>
        <v>【60.27】</v>
      </c>
      <c r="CW6" s="36" t="str">
        <f>IF(CW7="",NA(),CW7)</f>
        <v>-</v>
      </c>
      <c r="CX6" s="36" t="str">
        <f t="shared" ref="CX6:DF6" si="11">IF(CX7="",NA(),CX7)</f>
        <v>-</v>
      </c>
      <c r="CY6" s="36" t="str">
        <f t="shared" si="11"/>
        <v>-</v>
      </c>
      <c r="CZ6" s="36">
        <f t="shared" si="11"/>
        <v>91.68</v>
      </c>
      <c r="DA6" s="36">
        <f t="shared" si="11"/>
        <v>89.06</v>
      </c>
      <c r="DB6" s="36" t="str">
        <f t="shared" si="11"/>
        <v>-</v>
      </c>
      <c r="DC6" s="36" t="str">
        <f t="shared" si="11"/>
        <v>-</v>
      </c>
      <c r="DD6" s="36" t="str">
        <f t="shared" si="11"/>
        <v>-</v>
      </c>
      <c r="DE6" s="36">
        <f t="shared" si="11"/>
        <v>78.650000000000006</v>
      </c>
      <c r="DF6" s="36">
        <f t="shared" si="11"/>
        <v>77.73</v>
      </c>
      <c r="DG6" s="35" t="str">
        <f>IF(DG7="","",IF(DG7="-","【-】","【"&amp;SUBSTITUTE(TEXT(DG7,"#,##0.00"),"-","△")&amp;"】"))</f>
        <v>【89.92】</v>
      </c>
      <c r="DH6" s="36" t="str">
        <f>IF(DH7="",NA(),DH7)</f>
        <v>-</v>
      </c>
      <c r="DI6" s="36" t="str">
        <f t="shared" ref="DI6:DQ6" si="12">IF(DI7="",NA(),DI7)</f>
        <v>-</v>
      </c>
      <c r="DJ6" s="36" t="str">
        <f t="shared" si="12"/>
        <v>-</v>
      </c>
      <c r="DK6" s="36">
        <f t="shared" si="12"/>
        <v>14.12</v>
      </c>
      <c r="DL6" s="36">
        <f t="shared" si="12"/>
        <v>17.38</v>
      </c>
      <c r="DM6" s="36" t="str">
        <f t="shared" si="12"/>
        <v>-</v>
      </c>
      <c r="DN6" s="36" t="str">
        <f t="shared" si="12"/>
        <v>-</v>
      </c>
      <c r="DO6" s="36" t="str">
        <f t="shared" si="12"/>
        <v>-</v>
      </c>
      <c r="DP6" s="36">
        <f t="shared" si="12"/>
        <v>45.14</v>
      </c>
      <c r="DQ6" s="36">
        <f t="shared" si="12"/>
        <v>45.85</v>
      </c>
      <c r="DR6" s="35" t="str">
        <f>IF(DR7="","",IF(DR7="-","【-】","【"&amp;SUBSTITUTE(TEXT(DR7,"#,##0.00"),"-","△")&amp;"】"))</f>
        <v>【48.85】</v>
      </c>
      <c r="DS6" s="36" t="str">
        <f>IF(DS7="",NA(),DS7)</f>
        <v>-</v>
      </c>
      <c r="DT6" s="36" t="str">
        <f t="shared" ref="DT6:EB6" si="13">IF(DT7="",NA(),DT7)</f>
        <v>-</v>
      </c>
      <c r="DU6" s="36" t="str">
        <f t="shared" si="13"/>
        <v>-</v>
      </c>
      <c r="DV6" s="36">
        <f t="shared" si="13"/>
        <v>11.94</v>
      </c>
      <c r="DW6" s="36">
        <f t="shared" si="13"/>
        <v>14</v>
      </c>
      <c r="DX6" s="36" t="str">
        <f t="shared" si="13"/>
        <v>-</v>
      </c>
      <c r="DY6" s="36" t="str">
        <f t="shared" si="13"/>
        <v>-</v>
      </c>
      <c r="DZ6" s="36" t="str">
        <f t="shared" si="13"/>
        <v>-</v>
      </c>
      <c r="EA6" s="36">
        <f t="shared" si="13"/>
        <v>13.58</v>
      </c>
      <c r="EB6" s="36">
        <f t="shared" si="13"/>
        <v>14.13</v>
      </c>
      <c r="EC6" s="35" t="str">
        <f>IF(EC7="","",IF(EC7="-","【-】","【"&amp;SUBSTITUTE(TEXT(EC7,"#,##0.00"),"-","△")&amp;"】"))</f>
        <v>【17.80】</v>
      </c>
      <c r="ED6" s="36" t="str">
        <f>IF(ED7="",NA(),ED7)</f>
        <v>-</v>
      </c>
      <c r="EE6" s="36" t="str">
        <f t="shared" ref="EE6:EM6" si="14">IF(EE7="",NA(),EE7)</f>
        <v>-</v>
      </c>
      <c r="EF6" s="36" t="str">
        <f t="shared" si="14"/>
        <v>-</v>
      </c>
      <c r="EG6" s="35">
        <f t="shared" si="14"/>
        <v>0</v>
      </c>
      <c r="EH6" s="36">
        <f t="shared" si="14"/>
        <v>0.88</v>
      </c>
      <c r="EI6" s="36" t="str">
        <f t="shared" si="14"/>
        <v>-</v>
      </c>
      <c r="EJ6" s="36" t="str">
        <f t="shared" si="14"/>
        <v>-</v>
      </c>
      <c r="EK6" s="36" t="str">
        <f t="shared" si="14"/>
        <v>-</v>
      </c>
      <c r="EL6" s="36">
        <f t="shared" si="14"/>
        <v>0.44</v>
      </c>
      <c r="EM6" s="36">
        <f t="shared" si="14"/>
        <v>0.52</v>
      </c>
      <c r="EN6" s="35" t="str">
        <f>IF(EN7="","",IF(EN7="-","【-】","【"&amp;SUBSTITUTE(TEXT(EN7,"#,##0.00"),"-","△")&amp;"】"))</f>
        <v>【0.70】</v>
      </c>
    </row>
    <row r="7" spans="1:144" s="37" customFormat="1" x14ac:dyDescent="0.15">
      <c r="A7" s="29"/>
      <c r="B7" s="38">
        <v>2018</v>
      </c>
      <c r="C7" s="38">
        <v>473065</v>
      </c>
      <c r="D7" s="38">
        <v>46</v>
      </c>
      <c r="E7" s="38">
        <v>1</v>
      </c>
      <c r="F7" s="38">
        <v>0</v>
      </c>
      <c r="G7" s="38">
        <v>1</v>
      </c>
      <c r="H7" s="38" t="s">
        <v>93</v>
      </c>
      <c r="I7" s="38" t="s">
        <v>94</v>
      </c>
      <c r="J7" s="38" t="s">
        <v>95</v>
      </c>
      <c r="K7" s="38" t="s">
        <v>96</v>
      </c>
      <c r="L7" s="38" t="s">
        <v>97</v>
      </c>
      <c r="M7" s="38" t="s">
        <v>98</v>
      </c>
      <c r="N7" s="39">
        <v>54.8</v>
      </c>
      <c r="O7" s="39">
        <v>64.86</v>
      </c>
      <c r="P7" s="39">
        <v>100</v>
      </c>
      <c r="Q7" s="39">
        <v>3051</v>
      </c>
      <c r="R7" s="39">
        <v>9411</v>
      </c>
      <c r="S7" s="39">
        <v>39.93</v>
      </c>
      <c r="T7" s="39">
        <v>235.69</v>
      </c>
      <c r="U7" s="39">
        <v>9285</v>
      </c>
      <c r="V7" s="39">
        <v>39.93</v>
      </c>
      <c r="W7" s="39">
        <v>232.53</v>
      </c>
      <c r="X7" s="39" t="s">
        <v>99</v>
      </c>
      <c r="Y7" s="39" t="s">
        <v>99</v>
      </c>
      <c r="Z7" s="39" t="s">
        <v>99</v>
      </c>
      <c r="AA7" s="39">
        <v>91.35</v>
      </c>
      <c r="AB7" s="39">
        <v>92.04</v>
      </c>
      <c r="AC7" s="39" t="s">
        <v>99</v>
      </c>
      <c r="AD7" s="39" t="s">
        <v>99</v>
      </c>
      <c r="AE7" s="39" t="s">
        <v>99</v>
      </c>
      <c r="AF7" s="39">
        <v>104.47</v>
      </c>
      <c r="AG7" s="39">
        <v>103.81</v>
      </c>
      <c r="AH7" s="39">
        <v>112.83</v>
      </c>
      <c r="AI7" s="39" t="s">
        <v>99</v>
      </c>
      <c r="AJ7" s="39" t="s">
        <v>99</v>
      </c>
      <c r="AK7" s="39" t="s">
        <v>99</v>
      </c>
      <c r="AL7" s="39">
        <v>121.04</v>
      </c>
      <c r="AM7" s="39">
        <v>137.31</v>
      </c>
      <c r="AN7" s="39" t="s">
        <v>99</v>
      </c>
      <c r="AO7" s="39" t="s">
        <v>99</v>
      </c>
      <c r="AP7" s="39" t="s">
        <v>99</v>
      </c>
      <c r="AQ7" s="39">
        <v>16.399999999999999</v>
      </c>
      <c r="AR7" s="39">
        <v>25.66</v>
      </c>
      <c r="AS7" s="39">
        <v>1.05</v>
      </c>
      <c r="AT7" s="39" t="s">
        <v>99</v>
      </c>
      <c r="AU7" s="39" t="s">
        <v>99</v>
      </c>
      <c r="AV7" s="39" t="s">
        <v>99</v>
      </c>
      <c r="AW7" s="39">
        <v>30.61</v>
      </c>
      <c r="AX7" s="39">
        <v>36.86</v>
      </c>
      <c r="AY7" s="39" t="s">
        <v>99</v>
      </c>
      <c r="AZ7" s="39" t="s">
        <v>99</v>
      </c>
      <c r="BA7" s="39" t="s">
        <v>99</v>
      </c>
      <c r="BB7" s="39">
        <v>293.23</v>
      </c>
      <c r="BC7" s="39">
        <v>300.14</v>
      </c>
      <c r="BD7" s="39">
        <v>261.93</v>
      </c>
      <c r="BE7" s="39" t="s">
        <v>99</v>
      </c>
      <c r="BF7" s="39" t="s">
        <v>99</v>
      </c>
      <c r="BG7" s="39" t="s">
        <v>99</v>
      </c>
      <c r="BH7" s="39">
        <v>966.43</v>
      </c>
      <c r="BI7" s="39">
        <v>958.87</v>
      </c>
      <c r="BJ7" s="39" t="s">
        <v>99</v>
      </c>
      <c r="BK7" s="39" t="s">
        <v>99</v>
      </c>
      <c r="BL7" s="39" t="s">
        <v>99</v>
      </c>
      <c r="BM7" s="39">
        <v>542.29999999999995</v>
      </c>
      <c r="BN7" s="39">
        <v>566.65</v>
      </c>
      <c r="BO7" s="39">
        <v>270.45999999999998</v>
      </c>
      <c r="BP7" s="39" t="s">
        <v>99</v>
      </c>
      <c r="BQ7" s="39" t="s">
        <v>99</v>
      </c>
      <c r="BR7" s="39" t="s">
        <v>99</v>
      </c>
      <c r="BS7" s="39">
        <v>80.59</v>
      </c>
      <c r="BT7" s="39">
        <v>82.79</v>
      </c>
      <c r="BU7" s="39" t="s">
        <v>99</v>
      </c>
      <c r="BV7" s="39" t="s">
        <v>99</v>
      </c>
      <c r="BW7" s="39" t="s">
        <v>99</v>
      </c>
      <c r="BX7" s="39">
        <v>87.51</v>
      </c>
      <c r="BY7" s="39">
        <v>84.77</v>
      </c>
      <c r="BZ7" s="39">
        <v>103.91</v>
      </c>
      <c r="CA7" s="39" t="s">
        <v>99</v>
      </c>
      <c r="CB7" s="39" t="s">
        <v>99</v>
      </c>
      <c r="CC7" s="39" t="s">
        <v>99</v>
      </c>
      <c r="CD7" s="39">
        <v>217.81</v>
      </c>
      <c r="CE7" s="39">
        <v>212.72</v>
      </c>
      <c r="CF7" s="39" t="s">
        <v>99</v>
      </c>
      <c r="CG7" s="39" t="s">
        <v>99</v>
      </c>
      <c r="CH7" s="39" t="s">
        <v>99</v>
      </c>
      <c r="CI7" s="39">
        <v>218.42</v>
      </c>
      <c r="CJ7" s="39">
        <v>227.27</v>
      </c>
      <c r="CK7" s="39">
        <v>167.11</v>
      </c>
      <c r="CL7" s="39" t="s">
        <v>99</v>
      </c>
      <c r="CM7" s="39" t="s">
        <v>99</v>
      </c>
      <c r="CN7" s="39" t="s">
        <v>99</v>
      </c>
      <c r="CO7" s="39">
        <v>78.84</v>
      </c>
      <c r="CP7" s="39">
        <v>80.28</v>
      </c>
      <c r="CQ7" s="39" t="s">
        <v>99</v>
      </c>
      <c r="CR7" s="39" t="s">
        <v>99</v>
      </c>
      <c r="CS7" s="39" t="s">
        <v>99</v>
      </c>
      <c r="CT7" s="39">
        <v>50.24</v>
      </c>
      <c r="CU7" s="39">
        <v>50.29</v>
      </c>
      <c r="CV7" s="39">
        <v>60.27</v>
      </c>
      <c r="CW7" s="39" t="s">
        <v>99</v>
      </c>
      <c r="CX7" s="39" t="s">
        <v>99</v>
      </c>
      <c r="CY7" s="39" t="s">
        <v>99</v>
      </c>
      <c r="CZ7" s="39">
        <v>91.68</v>
      </c>
      <c r="DA7" s="39">
        <v>89.06</v>
      </c>
      <c r="DB7" s="39" t="s">
        <v>99</v>
      </c>
      <c r="DC7" s="39" t="s">
        <v>99</v>
      </c>
      <c r="DD7" s="39" t="s">
        <v>99</v>
      </c>
      <c r="DE7" s="39">
        <v>78.650000000000006</v>
      </c>
      <c r="DF7" s="39">
        <v>77.73</v>
      </c>
      <c r="DG7" s="39">
        <v>89.92</v>
      </c>
      <c r="DH7" s="39" t="s">
        <v>99</v>
      </c>
      <c r="DI7" s="39" t="s">
        <v>99</v>
      </c>
      <c r="DJ7" s="39" t="s">
        <v>99</v>
      </c>
      <c r="DK7" s="39">
        <v>14.12</v>
      </c>
      <c r="DL7" s="39">
        <v>17.38</v>
      </c>
      <c r="DM7" s="39" t="s">
        <v>99</v>
      </c>
      <c r="DN7" s="39" t="s">
        <v>99</v>
      </c>
      <c r="DO7" s="39" t="s">
        <v>99</v>
      </c>
      <c r="DP7" s="39">
        <v>45.14</v>
      </c>
      <c r="DQ7" s="39">
        <v>45.85</v>
      </c>
      <c r="DR7" s="39">
        <v>48.85</v>
      </c>
      <c r="DS7" s="39" t="s">
        <v>99</v>
      </c>
      <c r="DT7" s="39" t="s">
        <v>99</v>
      </c>
      <c r="DU7" s="39" t="s">
        <v>99</v>
      </c>
      <c r="DV7" s="39">
        <v>11.94</v>
      </c>
      <c r="DW7" s="39">
        <v>14</v>
      </c>
      <c r="DX7" s="39" t="s">
        <v>99</v>
      </c>
      <c r="DY7" s="39" t="s">
        <v>99</v>
      </c>
      <c r="DZ7" s="39" t="s">
        <v>99</v>
      </c>
      <c r="EA7" s="39">
        <v>13.58</v>
      </c>
      <c r="EB7" s="39">
        <v>14.13</v>
      </c>
      <c r="EC7" s="39">
        <v>17.8</v>
      </c>
      <c r="ED7" s="39" t="s">
        <v>99</v>
      </c>
      <c r="EE7" s="39" t="s">
        <v>99</v>
      </c>
      <c r="EF7" s="39" t="s">
        <v>99</v>
      </c>
      <c r="EG7" s="39">
        <v>0</v>
      </c>
      <c r="EH7" s="39">
        <v>0.88</v>
      </c>
      <c r="EI7" s="39" t="s">
        <v>99</v>
      </c>
      <c r="EJ7" s="39" t="s">
        <v>99</v>
      </c>
      <c r="EK7" s="39" t="s">
        <v>99</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2020-01-31T06:50:43Z</cp:lastPrinted>
  <dcterms:created xsi:type="dcterms:W3CDTF">2019-12-05T04:32:40Z</dcterms:created>
  <dcterms:modified xsi:type="dcterms:W3CDTF">2020-01-31T06:50:45Z</dcterms:modified>
  <cp:category/>
</cp:coreProperties>
</file>