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水道課\113_経営分析の公表\平成30年度\【沖縄県市町村課】（照会）公営企業に係る経営比較分析表（平成30年度決算）の分析等について\"/>
    </mc:Choice>
  </mc:AlternateContent>
  <workbookProtection workbookAlgorithmName="SHA-512" workbookHashValue="SB6wtPCk9joF/H5b2V22niuk4idnhtYOnvLdMeQKB011Zd6BPVbwewC6Xk1+hgnuO/s5EjfhLMvz9HXyYXQq9w==" workbookSaltValue="y5Aus0lmGcIrhwscnWDQV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<sst xmlns="http://schemas.openxmlformats.org/spreadsheetml/2006/main" count="220" uniqueCount="108">
  <si>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</si>
  <si>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</si>
  <si>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</si>
  <si>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</si>
  <si>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</si>
  <si>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</si>
  <si>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</si>
  <si>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</si>
  <si>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</si>
  <si>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</si>
  <si>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</si>
  <si>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</si>
  <si>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</si>
  <si>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</si>
  <si>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</si>
  <si>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</si>
  <si>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</si>
  <si>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</si>
  <si>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</si>
  <si>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</si>
  <si>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</si>
  <si>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</si>
  <si>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</si>
  <si>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</si>
  <si>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</si>
  <si>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</si>
  <si>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</si>
  <si>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</si>
  <si>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</si>
  <si>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</si>
  <si>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</si>
  <si>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</si>
  <si>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</si>
  <si>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</si>
  <si>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</si>
  <si>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</si>
  <si>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</si>
  <si>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</si>
  <si>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</si>
  <si>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</si>
  <si>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</si>
  <si>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</si>
  <si>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</si>
  <si>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</si>
  <si>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</si>
  <si>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</si>
  <si>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</si>
  <si>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</si>
  <si>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</si>
  <si>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</si>
  <si>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</si>
  <si>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</si>
  <si>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</si>
  <si>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</si>
  <si>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</si>
  <si>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</si>
  <si>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</si>
  <si>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</si>
  <si>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</si>
  <si>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</si>
  <si>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</si>
  <si>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</si>
  <si>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</si>
  <si>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</si>
  <si>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</si>
  <si>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</si>
  <si>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</si>
  <si>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</si>
  <si>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</si>
  <si>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</si>
  <si>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</si>
  <si>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</si>
  <si>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</si>
  <si>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</si>
  <si>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</si>
  <si>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</si>
  <si>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</si>
  <si>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</si>
  <si>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</si>
  <si>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</si>
  <si>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</si>
  <si>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</si>
  <si>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</si>
  <si>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</si>
  <si>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</si>
  <si>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</si>
  <si>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</si>
  <si>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</si>
  <si>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</si>
  <si>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</si>
  <si>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</si>
  <si>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</si>
  <si>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</si>
  <si>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南城市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</si>
  <si>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</si>
  <si>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</si>
  <si>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</si>
  <si>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</si>
  <si>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</si>
  <si>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</si>
  <si>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</si>
  <si>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</si>
  <si>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</si>
  <si>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</si>
  <si>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</si>
  <si>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・１人当たりの使用水量が減少傾向にあるものの、市人口は増加傾向にあり、施設利用率や経常収支比率は同程度の水準で推移していくと見込まれるため、経営の健全性・効率性は保たれると予測する。　　　　・平成27年度より南城市水道事業基盤整備計画に基づき基幹管路を中心として水道施設整備を行っているが、今後10年で耐用年数を経過する管路も増大するので長期的な管路更新計画や財政計画を策定し実施していく必要がある。</t>
    <phoneticPr fontId="4"/>
  </si>
  <si>
    <t>①有形固定資産減価償却率は、類似団体平均値よりも高く、耐用年数に近い資産の割合が多いことが示されている。　　　　　　　　　　　　　　　　　　　　②類似団体平均値よりも低い数値になっているが、今後法定耐用年数に達する管路が増えていくことから、老朽化の状況にあわせて計画的に更新の検討をしていく必要がある。　　　　　　　　　　　　　　③類以団体平均値よりも低い状況にある。耐用年数に達した管路や施設の更新を計画的かつ効率的に行えるよう、投資及び財政計画を策定し順次進めていく予定である。</t>
    <rPh sb="85" eb="87">
      <t>スウチ</t>
    </rPh>
    <rPh sb="95" eb="97">
      <t>コンゴ</t>
    </rPh>
    <rPh sb="97" eb="99">
      <t>ホウテイ</t>
    </rPh>
    <rPh sb="99" eb="101">
      <t>タイヨウ</t>
    </rPh>
    <rPh sb="101" eb="103">
      <t>ネンスウ</t>
    </rPh>
    <rPh sb="104" eb="105">
      <t>タッ</t>
    </rPh>
    <rPh sb="107" eb="109">
      <t>カンロ</t>
    </rPh>
    <rPh sb="110" eb="111">
      <t>フ</t>
    </rPh>
    <rPh sb="120" eb="123">
      <t>ロウキュウカ</t>
    </rPh>
    <rPh sb="124" eb="126">
      <t>ジョウキョウ</t>
    </rPh>
    <rPh sb="131" eb="134">
      <t>ケイカクテキ</t>
    </rPh>
    <rPh sb="135" eb="137">
      <t>コウシン</t>
    </rPh>
    <rPh sb="138" eb="140">
      <t>ケントウ</t>
    </rPh>
    <rPh sb="145" eb="147">
      <t>ヒツヨウ</t>
    </rPh>
    <rPh sb="166" eb="167">
      <t>ルイ</t>
    </rPh>
    <phoneticPr fontId="4"/>
  </si>
  <si>
    <t>①経常収支比率は100％を超え黒字であるが、類似団体平均値を下回っている。その要因として、料金回収率が類以団体平均値よりも高いが、給水原価も類以団体平均値より高い状況にあることが考えられる。　　　　　　　　　　　　　　　　　　　　　　②累積欠損金は発生していない。　　　　　　　　　③200％を上回っているため健全な状態といえる。　　④企業債残高対給水収益比率は、企業債残高が少ないため類似団体平均値よりも低い状態にあると考えられる。　　　　　　　　　　　　　　　　　　　⑤給水原価か下がっているため回収率の上昇につながっていると思われる。平均値を上回っているため良好と判断できるが、今後も維持するために回収率の向上に努めていきたい。　　　　　　　　　　　　　　　　　　　　　　　　　　　　　　　　　　　　　　　　　　　⑥給水原価は全国及び類似団体平均値よりも高い傾向にあるが、直近4年の間に少しずつ減少してきている。要因としては施設維持管理費や人件費等の経常費用の減少が影響していると思われる。しかし当年度については、前年度に比べ有収水量が若干減になったのに対して、経常費用が若干増になったため、給水原価が多少増になった。　　　　　　　　　　　　　　　　　　　　⑦類似団体と比較すると利用率は高く適正規模であると判断できるが、当年度の有収率が下がった(漏水)影響で、若干増になったと思われる。　　　　　　　　　　　　　　　　　　　　　　⑧漏水調査等を随時行っているため類似団体平均値よりも高い。しかし管路経年化率に対し管路更新ペースが低いと思われるため、直近3年間は減少傾向にある。その他要因等を追究･分析しながら有収率の向上に努めていきたい。</t>
    <rPh sb="15" eb="17">
      <t>クロジ</t>
    </rPh>
    <rPh sb="30" eb="31">
      <t>シタ</t>
    </rPh>
    <rPh sb="39" eb="41">
      <t>ヨウイン</t>
    </rPh>
    <rPh sb="45" eb="47">
      <t>リョウキン</t>
    </rPh>
    <rPh sb="47" eb="50">
      <t>カイシュウリツ</t>
    </rPh>
    <rPh sb="51" eb="52">
      <t>ルイ</t>
    </rPh>
    <rPh sb="451" eb="454">
      <t>トウネンド</t>
    </rPh>
    <rPh sb="460" eb="463">
      <t>ゼンネンド</t>
    </rPh>
    <rPh sb="464" eb="465">
      <t>クラ</t>
    </rPh>
    <rPh sb="484" eb="486">
      <t>ケイジョウ</t>
    </rPh>
    <rPh sb="486" eb="488">
      <t>ヒヨウ</t>
    </rPh>
    <rPh sb="489" eb="491">
      <t>ジャッカン</t>
    </rPh>
    <rPh sb="491" eb="492">
      <t>ゾウ</t>
    </rPh>
    <rPh sb="499" eb="501">
      <t>キュウスイ</t>
    </rPh>
    <rPh sb="501" eb="503">
      <t>ゲンカ</t>
    </rPh>
    <rPh sb="504" eb="506">
      <t>タショウ</t>
    </rPh>
    <rPh sb="506" eb="507">
      <t>ゾウ</t>
    </rPh>
    <rPh sb="564" eb="567">
      <t>トウネンド</t>
    </rPh>
    <rPh sb="651" eb="653">
      <t>カンロ</t>
    </rPh>
    <rPh sb="653" eb="655">
      <t>ケイネン</t>
    </rPh>
    <rPh sb="655" eb="656">
      <t>カ</t>
    </rPh>
    <rPh sb="656" eb="657">
      <t>リツ</t>
    </rPh>
    <rPh sb="658" eb="659">
      <t>タイ</t>
    </rPh>
    <rPh sb="660" eb="662">
      <t>カンロ</t>
    </rPh>
    <rPh sb="662" eb="664">
      <t>コウシン</t>
    </rPh>
    <rPh sb="668" eb="669">
      <t>ヒク</t>
    </rPh>
    <rPh sb="671" eb="672">
      <t>オモ</t>
    </rPh>
    <rPh sb="678" eb="680">
      <t>チョッキン</t>
    </rPh>
    <rPh sb="681" eb="682">
      <t>ネン</t>
    </rPh>
    <rPh sb="682" eb="683">
      <t>カン</t>
    </rPh>
    <rPh sb="684" eb="686">
      <t>ゲンショウ</t>
    </rPh>
    <rPh sb="686" eb="688">
      <t>ケイコウ</t>
    </rPh>
    <rPh sb="694" eb="695">
      <t>タ</t>
    </rPh>
    <rPh sb="695" eb="697">
      <t>ヨウイン</t>
    </rPh>
    <rPh sb="697" eb="698">
      <t>トウ</t>
    </rPh>
    <rPh sb="702" eb="704">
      <t>ブンセキ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</si>
</sst>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0.02</c:v>
                </c:pt>
                <c:pt idx="1">
                  <c:v>0</c:v>
                </c:pt>
                <c:pt idx="2">
                  <c:v>0</c:v>
                </c:pt>
                <c:pt idx="3">
                  <c:v>0</c:v>
                </c:pt>
                <c:pt idx="4" formatCode="#,##0.00;&quot;△&quot;#,##0.00;&quot;-&quot;">
                  <c:v>0.43</c:v>
                </c:pt>
              </c:numCache>
            </c:numRef>
          </c:val>
          <c:extLst>
            <c:ext xmlns:c16="http://schemas.microsoft.com/office/drawing/2014/chart" uri="{C3380CC4-5D6E-409C-BE32-E72D297353CC}">
              <c16:uniqueId val="{00000000-9CC1-4E77-9C08-50F1C5BA323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9CC1-4E77-9C08-50F1C5BA323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83.54</c:v>
                </c:pt>
                <c:pt idx="1">
                  <c:v>82.74</c:v>
                </c:pt>
                <c:pt idx="2">
                  <c:v>83.32</c:v>
                </c:pt>
                <c:pt idx="3">
                  <c:v>84.94</c:v>
                </c:pt>
                <c:pt idx="4">
                  <c:v>85.74</c:v>
                </c:pt>
              </c:numCache>
            </c:numRef>
          </c:val>
          <c:extLst>
            <c:ext xmlns:c16="http://schemas.microsoft.com/office/drawing/2014/chart" uri="{C3380CC4-5D6E-409C-BE32-E72D297353CC}">
              <c16:uniqueId val="{00000000-2C23-4728-9B70-34992C26192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2C23-4728-9B70-34992C26192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92.42</c:v>
                </c:pt>
                <c:pt idx="1">
                  <c:v>93.79</c:v>
                </c:pt>
                <c:pt idx="2">
                  <c:v>94.66</c:v>
                </c:pt>
                <c:pt idx="3">
                  <c:v>93.76</c:v>
                </c:pt>
                <c:pt idx="4">
                  <c:v>92.85</c:v>
                </c:pt>
              </c:numCache>
            </c:numRef>
          </c:val>
          <c:extLst>
            <c:ext xmlns:c16="http://schemas.microsoft.com/office/drawing/2014/chart" uri="{C3380CC4-5D6E-409C-BE32-E72D297353CC}">
              <c16:uniqueId val="{00000000-D36C-457F-95EE-CB88F7FD439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D36C-457F-95EE-CB88F7FD439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105.95</c:v>
                </c:pt>
                <c:pt idx="1">
                  <c:v>106.6</c:v>
                </c:pt>
                <c:pt idx="2">
                  <c:v>109.07</c:v>
                </c:pt>
                <c:pt idx="3">
                  <c:v>110.88</c:v>
                </c:pt>
                <c:pt idx="4">
                  <c:v>110.18</c:v>
                </c:pt>
              </c:numCache>
            </c:numRef>
          </c:val>
          <c:extLst>
            <c:ext xmlns:c16="http://schemas.microsoft.com/office/drawing/2014/chart" uri="{C3380CC4-5D6E-409C-BE32-E72D297353CC}">
              <c16:uniqueId val="{00000000-4093-490B-8608-73E72B1771E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4093-490B-8608-73E72B1771E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47.67</c:v>
                </c:pt>
                <c:pt idx="1">
                  <c:v>49.45</c:v>
                </c:pt>
                <c:pt idx="2">
                  <c:v>51.33</c:v>
                </c:pt>
                <c:pt idx="3">
                  <c:v>52.72</c:v>
                </c:pt>
                <c:pt idx="4">
                  <c:v>53.98</c:v>
                </c:pt>
              </c:numCache>
            </c:numRef>
          </c:val>
          <c:extLst>
            <c:ext xmlns:c16="http://schemas.microsoft.com/office/drawing/2014/chart" uri="{C3380CC4-5D6E-409C-BE32-E72D297353CC}">
              <c16:uniqueId val="{00000000-9677-467C-A608-F2E79B89EA3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9677-467C-A608-F2E79B89EA3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formatCode="#,##0.00;&quot;△&quot;#,##0.00;&quot;-&quot;">
                  <c:v>0.85</c:v>
                </c:pt>
                <c:pt idx="1">
                  <c:v>0</c:v>
                </c:pt>
                <c:pt idx="2" formatCode="#,##0.00;&quot;△&quot;#,##0.00;&quot;-&quot;">
                  <c:v>4.2699999999999996</c:v>
                </c:pt>
                <c:pt idx="3" formatCode="#,##0.00;&quot;△&quot;#,##0.00;&quot;-&quot;">
                  <c:v>6.88</c:v>
                </c:pt>
                <c:pt idx="4" formatCode="#,##0.00;&quot;△&quot;#,##0.00;&quot;-&quot;">
                  <c:v>8.3699999999999992</c:v>
                </c:pt>
              </c:numCache>
            </c:numRef>
          </c:val>
          <c:extLst>
            <c:ext xmlns:c16="http://schemas.microsoft.com/office/drawing/2014/chart" uri="{C3380CC4-5D6E-409C-BE32-E72D297353CC}">
              <c16:uniqueId val="{00000000-2782-47DB-92CE-2D03EA70ECA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2782-47DB-92CE-2D03EA70ECA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D9-4FAC-B982-A57B7F2F61E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CCD9-4FAC-B982-A57B7F2F61E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163.1</c:v>
                </c:pt>
                <c:pt idx="1">
                  <c:v>146.66999999999999</c:v>
                </c:pt>
                <c:pt idx="2">
                  <c:v>211.81</c:v>
                </c:pt>
                <c:pt idx="3">
                  <c:v>235.78</c:v>
                </c:pt>
                <c:pt idx="4">
                  <c:v>252.92</c:v>
                </c:pt>
              </c:numCache>
            </c:numRef>
          </c:val>
          <c:extLst>
            <c:ext xmlns:c16="http://schemas.microsoft.com/office/drawing/2014/chart" uri="{C3380CC4-5D6E-409C-BE32-E72D297353CC}">
              <c16:uniqueId val="{00000000-45AF-41A4-9CB9-7CE053352E7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45AF-41A4-9CB9-7CE053352E7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240.49</c:v>
                </c:pt>
                <c:pt idx="1">
                  <c:v>224.83</c:v>
                </c:pt>
                <c:pt idx="2">
                  <c:v>221.03</c:v>
                </c:pt>
                <c:pt idx="3">
                  <c:v>212.67</c:v>
                </c:pt>
                <c:pt idx="4">
                  <c:v>205.14</c:v>
                </c:pt>
              </c:numCache>
            </c:numRef>
          </c:val>
          <c:extLst>
            <c:ext xmlns:c16="http://schemas.microsoft.com/office/drawing/2014/chart" uri="{C3380CC4-5D6E-409C-BE32-E72D297353CC}">
              <c16:uniqueId val="{00000000-968D-4ECF-A961-3D3857276DF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968D-4ECF-A961-3D3857276DF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102.74</c:v>
                </c:pt>
                <c:pt idx="1">
                  <c:v>103.46</c:v>
                </c:pt>
                <c:pt idx="2">
                  <c:v>106.84</c:v>
                </c:pt>
                <c:pt idx="3">
                  <c:v>108.49</c:v>
                </c:pt>
                <c:pt idx="4">
                  <c:v>107.88</c:v>
                </c:pt>
              </c:numCache>
            </c:numRef>
          </c:val>
          <c:extLst>
            <c:ext xmlns:c16="http://schemas.microsoft.com/office/drawing/2014/chart" uri="{C3380CC4-5D6E-409C-BE32-E72D297353CC}">
              <c16:uniqueId val="{00000000-D202-4CC3-B3A7-1897D2A4A02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D202-4CC3-B3A7-1897D2A4A02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198.04</c:v>
                </c:pt>
                <c:pt idx="1">
                  <c:v>195.64</c:v>
                </c:pt>
                <c:pt idx="2">
                  <c:v>188.8</c:v>
                </c:pt>
                <c:pt idx="3">
                  <c:v>186.42</c:v>
                </c:pt>
                <c:pt idx="4">
                  <c:v>187.18</c:v>
                </c:pt>
              </c:numCache>
            </c:numRef>
          </c:val>
          <c:extLst>
            <c:ext xmlns:c16="http://schemas.microsoft.com/office/drawing/2014/chart" uri="{C3380CC4-5D6E-409C-BE32-E72D297353CC}">
              <c16:uniqueId val="{00000000-BD48-4E4D-AAA8-62C88B1DDDD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BD48-4E4D-AAA8-62C88B1DDDD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沖縄県　南城市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9"/>
      <c r="AE6" s="79"/>
      <c r="AF6" s="79"/>
      <c r="AG6" s="7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70"/>
      <c r="D7" s="70"/>
      <c r="E7" s="70"/>
      <c r="F7" s="70"/>
      <c r="G7" s="70"/>
      <c r="H7" s="70"/>
      <c r="I7" s="69" t="s">
        <v>2</v>
      </c>
      <c r="J7" s="70"/>
      <c r="K7" s="70"/>
      <c r="L7" s="70"/>
      <c r="M7" s="70"/>
      <c r="N7" s="70"/>
      <c r="O7" s="71"/>
      <c r="P7" s="72" t="s">
        <v>3</v>
      </c>
      <c r="Q7" s="72"/>
      <c r="R7" s="72"/>
      <c r="S7" s="72"/>
      <c r="T7" s="72"/>
      <c r="U7" s="72"/>
      <c r="V7" s="72"/>
      <c r="W7" s="72" t="s">
        <v>4</v>
      </c>
      <c r="X7" s="72"/>
      <c r="Y7" s="72"/>
      <c r="Z7" s="72"/>
      <c r="AA7" s="72"/>
      <c r="AB7" s="72"/>
      <c r="AC7" s="72"/>
      <c r="AD7" s="72" t="s">
        <v>5</v>
      </c>
      <c r="AE7" s="72"/>
      <c r="AF7" s="72"/>
      <c r="AG7" s="72"/>
      <c r="AH7" s="72"/>
      <c r="AI7" s="72"/>
      <c r="AJ7" s="72"/>
      <c r="AK7" s="4"/>
      <c r="AL7" s="72" t="s">
        <v>6</v>
      </c>
      <c r="AM7" s="72"/>
      <c r="AN7" s="72"/>
      <c r="AO7" s="72"/>
      <c r="AP7" s="72"/>
      <c r="AQ7" s="72"/>
      <c r="AR7" s="72"/>
      <c r="AS7" s="72"/>
      <c r="AT7" s="69" t="s">
        <v>7</v>
      </c>
      <c r="AU7" s="70"/>
      <c r="AV7" s="70"/>
      <c r="AW7" s="70"/>
      <c r="AX7" s="70"/>
      <c r="AY7" s="70"/>
      <c r="AZ7" s="70"/>
      <c r="BA7" s="70"/>
      <c r="BB7" s="72" t="s">
        <v>8</v>
      </c>
      <c r="BC7" s="72"/>
      <c r="BD7" s="72"/>
      <c r="BE7" s="72"/>
      <c r="BF7" s="72"/>
      <c r="BG7" s="72"/>
      <c r="BH7" s="72"/>
      <c r="BI7" s="72"/>
      <c r="BJ7" s="3"/>
      <c r="BK7" s="3"/>
      <c r="BL7" s="5" t="s">
        <v>9</v>
      </c>
      <c r="BM7" s="6"/>
      <c r="BN7" s="6"/>
      <c r="BO7" s="6"/>
      <c r="BP7" s="6"/>
      <c r="BQ7" s="6"/>
      <c r="BR7" s="6"/>
      <c r="BS7" s="6"/>
      <c r="BT7" s="6"/>
      <c r="BU7" s="6"/>
      <c r="BV7" s="6"/>
      <c r="BW7" s="6"/>
      <c r="BX7" s="6"/>
      <c r="BY7" s="7"/>
    </row>
    <row r="8" spans="1:78" ht="18.75" customHeight="1" x14ac:dyDescent="0.15">
      <c r="A8" s="2"/>
      <c r="B8" s="73" t="str">
        <f>データ!$I$6</f>
        <v>法適用</v>
      </c>
      <c r="C8" s="74"/>
      <c r="D8" s="74"/>
      <c r="E8" s="74"/>
      <c r="F8" s="74"/>
      <c r="G8" s="74"/>
      <c r="H8" s="74"/>
      <c r="I8" s="73" t="str">
        <f>データ!$J$6</f>
        <v>水道事業</v>
      </c>
      <c r="J8" s="74"/>
      <c r="K8" s="74"/>
      <c r="L8" s="74"/>
      <c r="M8" s="74"/>
      <c r="N8" s="74"/>
      <c r="O8" s="75"/>
      <c r="P8" s="76" t="str">
        <f>データ!$K$6</f>
        <v>末端給水事業</v>
      </c>
      <c r="Q8" s="76"/>
      <c r="R8" s="76"/>
      <c r="S8" s="76"/>
      <c r="T8" s="76"/>
      <c r="U8" s="76"/>
      <c r="V8" s="76"/>
      <c r="W8" s="76" t="str">
        <f>データ!$L$6</f>
        <v>A5</v>
      </c>
      <c r="X8" s="76"/>
      <c r="Y8" s="76"/>
      <c r="Z8" s="76"/>
      <c r="AA8" s="76"/>
      <c r="AB8" s="76"/>
      <c r="AC8" s="76"/>
      <c r="AD8" s="76" t="str">
        <f>データ!$M$6</f>
        <v>非設置</v>
      </c>
      <c r="AE8" s="76"/>
      <c r="AF8" s="76"/>
      <c r="AG8" s="76"/>
      <c r="AH8" s="76"/>
      <c r="AI8" s="76"/>
      <c r="AJ8" s="76"/>
      <c r="AK8" s="4"/>
      <c r="AL8" s="64">
        <f>データ!$R$6</f>
        <v>43945</v>
      </c>
      <c r="AM8" s="64"/>
      <c r="AN8" s="64"/>
      <c r="AO8" s="64"/>
      <c r="AP8" s="64"/>
      <c r="AQ8" s="64"/>
      <c r="AR8" s="64"/>
      <c r="AS8" s="64"/>
      <c r="AT8" s="60">
        <f>データ!$S$6</f>
        <v>49.94</v>
      </c>
      <c r="AU8" s="61"/>
      <c r="AV8" s="61"/>
      <c r="AW8" s="61"/>
      <c r="AX8" s="61"/>
      <c r="AY8" s="61"/>
      <c r="AZ8" s="61"/>
      <c r="BA8" s="61"/>
      <c r="BB8" s="63">
        <f>データ!$T$6</f>
        <v>879.96</v>
      </c>
      <c r="BC8" s="63"/>
      <c r="BD8" s="63"/>
      <c r="BE8" s="63"/>
      <c r="BF8" s="63"/>
      <c r="BG8" s="63"/>
      <c r="BH8" s="63"/>
      <c r="BI8" s="63"/>
      <c r="BJ8" s="3"/>
      <c r="BK8" s="3"/>
      <c r="BL8" s="67" t="s">
        <v>10</v>
      </c>
      <c r="BM8" s="68"/>
      <c r="BN8" s="8" t="s">
        <v>11</v>
      </c>
      <c r="BO8" s="9"/>
      <c r="BP8" s="9"/>
      <c r="BQ8" s="9"/>
      <c r="BR8" s="9"/>
      <c r="BS8" s="9"/>
      <c r="BT8" s="9"/>
      <c r="BU8" s="9"/>
      <c r="BV8" s="9"/>
      <c r="BW8" s="9"/>
      <c r="BX8" s="9"/>
      <c r="BY8" s="10"/>
    </row>
    <row r="9" spans="1:78" ht="18.75" customHeight="1" x14ac:dyDescent="0.15">
      <c r="A9" s="2"/>
      <c r="B9" s="69" t="s">
        <v>12</v>
      </c>
      <c r="C9" s="70"/>
      <c r="D9" s="70"/>
      <c r="E9" s="70"/>
      <c r="F9" s="70"/>
      <c r="G9" s="70"/>
      <c r="H9" s="70"/>
      <c r="I9" s="69" t="s">
        <v>13</v>
      </c>
      <c r="J9" s="70"/>
      <c r="K9" s="70"/>
      <c r="L9" s="70"/>
      <c r="M9" s="70"/>
      <c r="N9" s="70"/>
      <c r="O9" s="71"/>
      <c r="P9" s="72" t="s">
        <v>14</v>
      </c>
      <c r="Q9" s="72"/>
      <c r="R9" s="72"/>
      <c r="S9" s="72"/>
      <c r="T9" s="72"/>
      <c r="U9" s="72"/>
      <c r="V9" s="72"/>
      <c r="W9" s="72" t="s">
        <v>15</v>
      </c>
      <c r="X9" s="72"/>
      <c r="Y9" s="72"/>
      <c r="Z9" s="72"/>
      <c r="AA9" s="72"/>
      <c r="AB9" s="72"/>
      <c r="AC9" s="72"/>
      <c r="AD9" s="2"/>
      <c r="AE9" s="2"/>
      <c r="AF9" s="2"/>
      <c r="AG9" s="2"/>
      <c r="AH9" s="4"/>
      <c r="AI9" s="4"/>
      <c r="AJ9" s="4"/>
      <c r="AK9" s="4"/>
      <c r="AL9" s="72" t="s">
        <v>16</v>
      </c>
      <c r="AM9" s="72"/>
      <c r="AN9" s="72"/>
      <c r="AO9" s="72"/>
      <c r="AP9" s="72"/>
      <c r="AQ9" s="72"/>
      <c r="AR9" s="72"/>
      <c r="AS9" s="72"/>
      <c r="AT9" s="69" t="s">
        <v>17</v>
      </c>
      <c r="AU9" s="70"/>
      <c r="AV9" s="70"/>
      <c r="AW9" s="70"/>
      <c r="AX9" s="70"/>
      <c r="AY9" s="70"/>
      <c r="AZ9" s="70"/>
      <c r="BA9" s="70"/>
      <c r="BB9" s="72" t="s">
        <v>18</v>
      </c>
      <c r="BC9" s="72"/>
      <c r="BD9" s="72"/>
      <c r="BE9" s="72"/>
      <c r="BF9" s="72"/>
      <c r="BG9" s="72"/>
      <c r="BH9" s="72"/>
      <c r="BI9" s="72"/>
      <c r="BJ9" s="3"/>
      <c r="BK9" s="3"/>
      <c r="BL9" s="58" t="s">
        <v>19</v>
      </c>
      <c r="BM9" s="59"/>
      <c r="BN9" s="11" t="s">
        <v>20</v>
      </c>
      <c r="BO9" s="12"/>
      <c r="BP9" s="12"/>
      <c r="BQ9" s="12"/>
      <c r="BR9" s="12"/>
      <c r="BS9" s="12"/>
      <c r="BT9" s="12"/>
      <c r="BU9" s="12"/>
      <c r="BV9" s="12"/>
      <c r="BW9" s="12"/>
      <c r="BX9" s="12"/>
      <c r="BY9" s="13"/>
    </row>
    <row r="10" spans="1:78" ht="18.75" customHeight="1" x14ac:dyDescent="0.15">
      <c r="A10" s="2"/>
      <c r="B10" s="60" t="str">
        <f>データ!$N$6</f>
        <v>-</v>
      </c>
      <c r="C10" s="61"/>
      <c r="D10" s="61"/>
      <c r="E10" s="61"/>
      <c r="F10" s="61"/>
      <c r="G10" s="61"/>
      <c r="H10" s="61"/>
      <c r="I10" s="60">
        <f>データ!$O$6</f>
        <v>66.540000000000006</v>
      </c>
      <c r="J10" s="61"/>
      <c r="K10" s="61"/>
      <c r="L10" s="61"/>
      <c r="M10" s="61"/>
      <c r="N10" s="61"/>
      <c r="O10" s="62"/>
      <c r="P10" s="63">
        <f>データ!$P$6</f>
        <v>99.88</v>
      </c>
      <c r="Q10" s="63"/>
      <c r="R10" s="63"/>
      <c r="S10" s="63"/>
      <c r="T10" s="63"/>
      <c r="U10" s="63"/>
      <c r="V10" s="63"/>
      <c r="W10" s="64">
        <f>データ!$Q$6</f>
        <v>3533</v>
      </c>
      <c r="X10" s="64"/>
      <c r="Y10" s="64"/>
      <c r="Z10" s="64"/>
      <c r="AA10" s="64"/>
      <c r="AB10" s="64"/>
      <c r="AC10" s="64"/>
      <c r="AD10" s="2"/>
      <c r="AE10" s="2"/>
      <c r="AF10" s="2"/>
      <c r="AG10" s="2"/>
      <c r="AH10" s="4"/>
      <c r="AI10" s="4"/>
      <c r="AJ10" s="4"/>
      <c r="AK10" s="4"/>
      <c r="AL10" s="64">
        <f>データ!$U$6</f>
        <v>43955</v>
      </c>
      <c r="AM10" s="64"/>
      <c r="AN10" s="64"/>
      <c r="AO10" s="64"/>
      <c r="AP10" s="64"/>
      <c r="AQ10" s="64"/>
      <c r="AR10" s="64"/>
      <c r="AS10" s="64"/>
      <c r="AT10" s="60">
        <f>データ!$V$6</f>
        <v>49.7</v>
      </c>
      <c r="AU10" s="61"/>
      <c r="AV10" s="61"/>
      <c r="AW10" s="61"/>
      <c r="AX10" s="61"/>
      <c r="AY10" s="61"/>
      <c r="AZ10" s="61"/>
      <c r="BA10" s="61"/>
      <c r="BB10" s="63">
        <f>データ!$W$6</f>
        <v>884.41</v>
      </c>
      <c r="BC10" s="63"/>
      <c r="BD10" s="63"/>
      <c r="BE10" s="63"/>
      <c r="BF10" s="63"/>
      <c r="BG10" s="63"/>
      <c r="BH10" s="63"/>
      <c r="BI10" s="63"/>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8" t="s">
        <v>107</v>
      </c>
      <c r="BM16" s="89"/>
      <c r="BN16" s="89"/>
      <c r="BO16" s="89"/>
      <c r="BP16" s="89"/>
      <c r="BQ16" s="89"/>
      <c r="BR16" s="89"/>
      <c r="BS16" s="89"/>
      <c r="BT16" s="89"/>
      <c r="BU16" s="89"/>
      <c r="BV16" s="89"/>
      <c r="BW16" s="89"/>
      <c r="BX16" s="89"/>
      <c r="BY16" s="89"/>
      <c r="BZ16" s="9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8"/>
      <c r="BM17" s="89"/>
      <c r="BN17" s="89"/>
      <c r="BO17" s="89"/>
      <c r="BP17" s="89"/>
      <c r="BQ17" s="89"/>
      <c r="BR17" s="89"/>
      <c r="BS17" s="89"/>
      <c r="BT17" s="89"/>
      <c r="BU17" s="89"/>
      <c r="BV17" s="89"/>
      <c r="BW17" s="89"/>
      <c r="BX17" s="89"/>
      <c r="BY17" s="89"/>
      <c r="BZ17" s="9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8"/>
      <c r="BM18" s="89"/>
      <c r="BN18" s="89"/>
      <c r="BO18" s="89"/>
      <c r="BP18" s="89"/>
      <c r="BQ18" s="89"/>
      <c r="BR18" s="89"/>
      <c r="BS18" s="89"/>
      <c r="BT18" s="89"/>
      <c r="BU18" s="89"/>
      <c r="BV18" s="89"/>
      <c r="BW18" s="89"/>
      <c r="BX18" s="89"/>
      <c r="BY18" s="89"/>
      <c r="BZ18" s="9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8"/>
      <c r="BM19" s="89"/>
      <c r="BN19" s="89"/>
      <c r="BO19" s="89"/>
      <c r="BP19" s="89"/>
      <c r="BQ19" s="89"/>
      <c r="BR19" s="89"/>
      <c r="BS19" s="89"/>
      <c r="BT19" s="89"/>
      <c r="BU19" s="89"/>
      <c r="BV19" s="89"/>
      <c r="BW19" s="89"/>
      <c r="BX19" s="89"/>
      <c r="BY19" s="89"/>
      <c r="BZ19" s="9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8"/>
      <c r="BM20" s="89"/>
      <c r="BN20" s="89"/>
      <c r="BO20" s="89"/>
      <c r="BP20" s="89"/>
      <c r="BQ20" s="89"/>
      <c r="BR20" s="89"/>
      <c r="BS20" s="89"/>
      <c r="BT20" s="89"/>
      <c r="BU20" s="89"/>
      <c r="BV20" s="89"/>
      <c r="BW20" s="89"/>
      <c r="BX20" s="89"/>
      <c r="BY20" s="89"/>
      <c r="BZ20" s="9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8"/>
      <c r="BM21" s="89"/>
      <c r="BN21" s="89"/>
      <c r="BO21" s="89"/>
      <c r="BP21" s="89"/>
      <c r="BQ21" s="89"/>
      <c r="BR21" s="89"/>
      <c r="BS21" s="89"/>
      <c r="BT21" s="89"/>
      <c r="BU21" s="89"/>
      <c r="BV21" s="89"/>
      <c r="BW21" s="89"/>
      <c r="BX21" s="89"/>
      <c r="BY21" s="89"/>
      <c r="BZ21" s="9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8"/>
      <c r="BM22" s="89"/>
      <c r="BN22" s="89"/>
      <c r="BO22" s="89"/>
      <c r="BP22" s="89"/>
      <c r="BQ22" s="89"/>
      <c r="BR22" s="89"/>
      <c r="BS22" s="89"/>
      <c r="BT22" s="89"/>
      <c r="BU22" s="89"/>
      <c r="BV22" s="89"/>
      <c r="BW22" s="89"/>
      <c r="BX22" s="89"/>
      <c r="BY22" s="89"/>
      <c r="BZ22" s="9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8"/>
      <c r="BM23" s="89"/>
      <c r="BN23" s="89"/>
      <c r="BO23" s="89"/>
      <c r="BP23" s="89"/>
      <c r="BQ23" s="89"/>
      <c r="BR23" s="89"/>
      <c r="BS23" s="89"/>
      <c r="BT23" s="89"/>
      <c r="BU23" s="89"/>
      <c r="BV23" s="89"/>
      <c r="BW23" s="89"/>
      <c r="BX23" s="89"/>
      <c r="BY23" s="89"/>
      <c r="BZ23" s="9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8"/>
      <c r="BM24" s="89"/>
      <c r="BN24" s="89"/>
      <c r="BO24" s="89"/>
      <c r="BP24" s="89"/>
      <c r="BQ24" s="89"/>
      <c r="BR24" s="89"/>
      <c r="BS24" s="89"/>
      <c r="BT24" s="89"/>
      <c r="BU24" s="89"/>
      <c r="BV24" s="89"/>
      <c r="BW24" s="89"/>
      <c r="BX24" s="89"/>
      <c r="BY24" s="89"/>
      <c r="BZ24" s="9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8"/>
      <c r="BM25" s="89"/>
      <c r="BN25" s="89"/>
      <c r="BO25" s="89"/>
      <c r="BP25" s="89"/>
      <c r="BQ25" s="89"/>
      <c r="BR25" s="89"/>
      <c r="BS25" s="89"/>
      <c r="BT25" s="89"/>
      <c r="BU25" s="89"/>
      <c r="BV25" s="89"/>
      <c r="BW25" s="89"/>
      <c r="BX25" s="89"/>
      <c r="BY25" s="89"/>
      <c r="BZ25" s="9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8"/>
      <c r="BM26" s="89"/>
      <c r="BN26" s="89"/>
      <c r="BO26" s="89"/>
      <c r="BP26" s="89"/>
      <c r="BQ26" s="89"/>
      <c r="BR26" s="89"/>
      <c r="BS26" s="89"/>
      <c r="BT26" s="89"/>
      <c r="BU26" s="89"/>
      <c r="BV26" s="89"/>
      <c r="BW26" s="89"/>
      <c r="BX26" s="89"/>
      <c r="BY26" s="89"/>
      <c r="BZ26" s="9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8"/>
      <c r="BM27" s="89"/>
      <c r="BN27" s="89"/>
      <c r="BO27" s="89"/>
      <c r="BP27" s="89"/>
      <c r="BQ27" s="89"/>
      <c r="BR27" s="89"/>
      <c r="BS27" s="89"/>
      <c r="BT27" s="89"/>
      <c r="BU27" s="89"/>
      <c r="BV27" s="89"/>
      <c r="BW27" s="89"/>
      <c r="BX27" s="89"/>
      <c r="BY27" s="89"/>
      <c r="BZ27" s="9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8"/>
      <c r="BM28" s="89"/>
      <c r="BN28" s="89"/>
      <c r="BO28" s="89"/>
      <c r="BP28" s="89"/>
      <c r="BQ28" s="89"/>
      <c r="BR28" s="89"/>
      <c r="BS28" s="89"/>
      <c r="BT28" s="89"/>
      <c r="BU28" s="89"/>
      <c r="BV28" s="89"/>
      <c r="BW28" s="89"/>
      <c r="BX28" s="89"/>
      <c r="BY28" s="89"/>
      <c r="BZ28" s="9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8"/>
      <c r="BM29" s="89"/>
      <c r="BN29" s="89"/>
      <c r="BO29" s="89"/>
      <c r="BP29" s="89"/>
      <c r="BQ29" s="89"/>
      <c r="BR29" s="89"/>
      <c r="BS29" s="89"/>
      <c r="BT29" s="89"/>
      <c r="BU29" s="89"/>
      <c r="BV29" s="89"/>
      <c r="BW29" s="89"/>
      <c r="BX29" s="89"/>
      <c r="BY29" s="89"/>
      <c r="BZ29" s="9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8"/>
      <c r="BM30" s="89"/>
      <c r="BN30" s="89"/>
      <c r="BO30" s="89"/>
      <c r="BP30" s="89"/>
      <c r="BQ30" s="89"/>
      <c r="BR30" s="89"/>
      <c r="BS30" s="89"/>
      <c r="BT30" s="89"/>
      <c r="BU30" s="89"/>
      <c r="BV30" s="89"/>
      <c r="BW30" s="89"/>
      <c r="BX30" s="89"/>
      <c r="BY30" s="89"/>
      <c r="BZ30" s="9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8"/>
      <c r="BM31" s="89"/>
      <c r="BN31" s="89"/>
      <c r="BO31" s="89"/>
      <c r="BP31" s="89"/>
      <c r="BQ31" s="89"/>
      <c r="BR31" s="89"/>
      <c r="BS31" s="89"/>
      <c r="BT31" s="89"/>
      <c r="BU31" s="89"/>
      <c r="BV31" s="89"/>
      <c r="BW31" s="89"/>
      <c r="BX31" s="89"/>
      <c r="BY31" s="89"/>
      <c r="BZ31" s="9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8"/>
      <c r="BM32" s="89"/>
      <c r="BN32" s="89"/>
      <c r="BO32" s="89"/>
      <c r="BP32" s="89"/>
      <c r="BQ32" s="89"/>
      <c r="BR32" s="89"/>
      <c r="BS32" s="89"/>
      <c r="BT32" s="89"/>
      <c r="BU32" s="89"/>
      <c r="BV32" s="89"/>
      <c r="BW32" s="89"/>
      <c r="BX32" s="89"/>
      <c r="BY32" s="89"/>
      <c r="BZ32" s="9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8"/>
      <c r="BM33" s="89"/>
      <c r="BN33" s="89"/>
      <c r="BO33" s="89"/>
      <c r="BP33" s="89"/>
      <c r="BQ33" s="89"/>
      <c r="BR33" s="89"/>
      <c r="BS33" s="89"/>
      <c r="BT33" s="89"/>
      <c r="BU33" s="89"/>
      <c r="BV33" s="89"/>
      <c r="BW33" s="89"/>
      <c r="BX33" s="89"/>
      <c r="BY33" s="89"/>
      <c r="BZ33" s="90"/>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8"/>
      <c r="BM34" s="89"/>
      <c r="BN34" s="89"/>
      <c r="BO34" s="89"/>
      <c r="BP34" s="89"/>
      <c r="BQ34" s="89"/>
      <c r="BR34" s="89"/>
      <c r="BS34" s="89"/>
      <c r="BT34" s="89"/>
      <c r="BU34" s="89"/>
      <c r="BV34" s="89"/>
      <c r="BW34" s="89"/>
      <c r="BX34" s="89"/>
      <c r="BY34" s="89"/>
      <c r="BZ34" s="90"/>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8"/>
      <c r="BM35" s="89"/>
      <c r="BN35" s="89"/>
      <c r="BO35" s="89"/>
      <c r="BP35" s="89"/>
      <c r="BQ35" s="89"/>
      <c r="BR35" s="89"/>
      <c r="BS35" s="89"/>
      <c r="BT35" s="89"/>
      <c r="BU35" s="89"/>
      <c r="BV35" s="89"/>
      <c r="BW35" s="89"/>
      <c r="BX35" s="89"/>
      <c r="BY35" s="89"/>
      <c r="BZ35" s="9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8"/>
      <c r="BM36" s="89"/>
      <c r="BN36" s="89"/>
      <c r="BO36" s="89"/>
      <c r="BP36" s="89"/>
      <c r="BQ36" s="89"/>
      <c r="BR36" s="89"/>
      <c r="BS36" s="89"/>
      <c r="BT36" s="89"/>
      <c r="BU36" s="89"/>
      <c r="BV36" s="89"/>
      <c r="BW36" s="89"/>
      <c r="BX36" s="89"/>
      <c r="BY36" s="89"/>
      <c r="BZ36" s="9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8"/>
      <c r="BM37" s="89"/>
      <c r="BN37" s="89"/>
      <c r="BO37" s="89"/>
      <c r="BP37" s="89"/>
      <c r="BQ37" s="89"/>
      <c r="BR37" s="89"/>
      <c r="BS37" s="89"/>
      <c r="BT37" s="89"/>
      <c r="BU37" s="89"/>
      <c r="BV37" s="89"/>
      <c r="BW37" s="89"/>
      <c r="BX37" s="89"/>
      <c r="BY37" s="89"/>
      <c r="BZ37" s="9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8"/>
      <c r="BM38" s="89"/>
      <c r="BN38" s="89"/>
      <c r="BO38" s="89"/>
      <c r="BP38" s="89"/>
      <c r="BQ38" s="89"/>
      <c r="BR38" s="89"/>
      <c r="BS38" s="89"/>
      <c r="BT38" s="89"/>
      <c r="BU38" s="89"/>
      <c r="BV38" s="89"/>
      <c r="BW38" s="89"/>
      <c r="BX38" s="89"/>
      <c r="BY38" s="89"/>
      <c r="BZ38" s="9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8"/>
      <c r="BM39" s="89"/>
      <c r="BN39" s="89"/>
      <c r="BO39" s="89"/>
      <c r="BP39" s="89"/>
      <c r="BQ39" s="89"/>
      <c r="BR39" s="89"/>
      <c r="BS39" s="89"/>
      <c r="BT39" s="89"/>
      <c r="BU39" s="89"/>
      <c r="BV39" s="89"/>
      <c r="BW39" s="89"/>
      <c r="BX39" s="89"/>
      <c r="BY39" s="89"/>
      <c r="BZ39" s="9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8"/>
      <c r="BM40" s="89"/>
      <c r="BN40" s="89"/>
      <c r="BO40" s="89"/>
      <c r="BP40" s="89"/>
      <c r="BQ40" s="89"/>
      <c r="BR40" s="89"/>
      <c r="BS40" s="89"/>
      <c r="BT40" s="89"/>
      <c r="BU40" s="89"/>
      <c r="BV40" s="89"/>
      <c r="BW40" s="89"/>
      <c r="BX40" s="89"/>
      <c r="BY40" s="89"/>
      <c r="BZ40" s="9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8"/>
      <c r="BM41" s="89"/>
      <c r="BN41" s="89"/>
      <c r="BO41" s="89"/>
      <c r="BP41" s="89"/>
      <c r="BQ41" s="89"/>
      <c r="BR41" s="89"/>
      <c r="BS41" s="89"/>
      <c r="BT41" s="89"/>
      <c r="BU41" s="89"/>
      <c r="BV41" s="89"/>
      <c r="BW41" s="89"/>
      <c r="BX41" s="89"/>
      <c r="BY41" s="89"/>
      <c r="BZ41" s="9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8"/>
      <c r="BM42" s="89"/>
      <c r="BN42" s="89"/>
      <c r="BO42" s="89"/>
      <c r="BP42" s="89"/>
      <c r="BQ42" s="89"/>
      <c r="BR42" s="89"/>
      <c r="BS42" s="89"/>
      <c r="BT42" s="89"/>
      <c r="BU42" s="89"/>
      <c r="BV42" s="89"/>
      <c r="BW42" s="89"/>
      <c r="BX42" s="89"/>
      <c r="BY42" s="89"/>
      <c r="BZ42" s="9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8"/>
      <c r="BM43" s="89"/>
      <c r="BN43" s="89"/>
      <c r="BO43" s="89"/>
      <c r="BP43" s="89"/>
      <c r="BQ43" s="89"/>
      <c r="BR43" s="89"/>
      <c r="BS43" s="89"/>
      <c r="BT43" s="89"/>
      <c r="BU43" s="89"/>
      <c r="BV43" s="89"/>
      <c r="BW43" s="89"/>
      <c r="BX43" s="89"/>
      <c r="BY43" s="89"/>
      <c r="BZ43" s="9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8"/>
      <c r="BM44" s="89"/>
      <c r="BN44" s="89"/>
      <c r="BO44" s="89"/>
      <c r="BP44" s="89"/>
      <c r="BQ44" s="89"/>
      <c r="BR44" s="89"/>
      <c r="BS44" s="89"/>
      <c r="BT44" s="89"/>
      <c r="BU44" s="89"/>
      <c r="BV44" s="89"/>
      <c r="BW44" s="89"/>
      <c r="BX44" s="89"/>
      <c r="BY44" s="89"/>
      <c r="BZ44" s="9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1" t="s">
        <v>26</v>
      </c>
      <c r="BM45" s="92"/>
      <c r="BN45" s="92"/>
      <c r="BO45" s="92"/>
      <c r="BP45" s="92"/>
      <c r="BQ45" s="92"/>
      <c r="BR45" s="92"/>
      <c r="BS45" s="92"/>
      <c r="BT45" s="92"/>
      <c r="BU45" s="92"/>
      <c r="BV45" s="92"/>
      <c r="BW45" s="92"/>
      <c r="BX45" s="92"/>
      <c r="BY45" s="92"/>
      <c r="BZ45" s="93"/>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4"/>
      <c r="BM46" s="95"/>
      <c r="BN46" s="95"/>
      <c r="BO46" s="95"/>
      <c r="BP46" s="95"/>
      <c r="BQ46" s="95"/>
      <c r="BR46" s="95"/>
      <c r="BS46" s="95"/>
      <c r="BT46" s="95"/>
      <c r="BU46" s="95"/>
      <c r="BV46" s="95"/>
      <c r="BW46" s="95"/>
      <c r="BX46" s="95"/>
      <c r="BY46" s="95"/>
      <c r="BZ46" s="96"/>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8" t="s">
        <v>106</v>
      </c>
      <c r="BM47" s="89"/>
      <c r="BN47" s="89"/>
      <c r="BO47" s="89"/>
      <c r="BP47" s="89"/>
      <c r="BQ47" s="89"/>
      <c r="BR47" s="89"/>
      <c r="BS47" s="89"/>
      <c r="BT47" s="89"/>
      <c r="BU47" s="89"/>
      <c r="BV47" s="89"/>
      <c r="BW47" s="89"/>
      <c r="BX47" s="89"/>
      <c r="BY47" s="89"/>
      <c r="BZ47" s="90"/>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8"/>
      <c r="BM48" s="89"/>
      <c r="BN48" s="89"/>
      <c r="BO48" s="89"/>
      <c r="BP48" s="89"/>
      <c r="BQ48" s="89"/>
      <c r="BR48" s="89"/>
      <c r="BS48" s="89"/>
      <c r="BT48" s="89"/>
      <c r="BU48" s="89"/>
      <c r="BV48" s="89"/>
      <c r="BW48" s="89"/>
      <c r="BX48" s="89"/>
      <c r="BY48" s="89"/>
      <c r="BZ48" s="90"/>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8"/>
      <c r="BM49" s="89"/>
      <c r="BN49" s="89"/>
      <c r="BO49" s="89"/>
      <c r="BP49" s="89"/>
      <c r="BQ49" s="89"/>
      <c r="BR49" s="89"/>
      <c r="BS49" s="89"/>
      <c r="BT49" s="89"/>
      <c r="BU49" s="89"/>
      <c r="BV49" s="89"/>
      <c r="BW49" s="89"/>
      <c r="BX49" s="89"/>
      <c r="BY49" s="89"/>
      <c r="BZ49" s="90"/>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8"/>
      <c r="BM50" s="89"/>
      <c r="BN50" s="89"/>
      <c r="BO50" s="89"/>
      <c r="BP50" s="89"/>
      <c r="BQ50" s="89"/>
      <c r="BR50" s="89"/>
      <c r="BS50" s="89"/>
      <c r="BT50" s="89"/>
      <c r="BU50" s="89"/>
      <c r="BV50" s="89"/>
      <c r="BW50" s="89"/>
      <c r="BX50" s="89"/>
      <c r="BY50" s="89"/>
      <c r="BZ50" s="90"/>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8"/>
      <c r="BM51" s="89"/>
      <c r="BN51" s="89"/>
      <c r="BO51" s="89"/>
      <c r="BP51" s="89"/>
      <c r="BQ51" s="89"/>
      <c r="BR51" s="89"/>
      <c r="BS51" s="89"/>
      <c r="BT51" s="89"/>
      <c r="BU51" s="89"/>
      <c r="BV51" s="89"/>
      <c r="BW51" s="89"/>
      <c r="BX51" s="89"/>
      <c r="BY51" s="89"/>
      <c r="BZ51" s="90"/>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8"/>
      <c r="BM52" s="89"/>
      <c r="BN52" s="89"/>
      <c r="BO52" s="89"/>
      <c r="BP52" s="89"/>
      <c r="BQ52" s="89"/>
      <c r="BR52" s="89"/>
      <c r="BS52" s="89"/>
      <c r="BT52" s="89"/>
      <c r="BU52" s="89"/>
      <c r="BV52" s="89"/>
      <c r="BW52" s="89"/>
      <c r="BX52" s="89"/>
      <c r="BY52" s="89"/>
      <c r="BZ52" s="90"/>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8"/>
      <c r="BM53" s="89"/>
      <c r="BN53" s="89"/>
      <c r="BO53" s="89"/>
      <c r="BP53" s="89"/>
      <c r="BQ53" s="89"/>
      <c r="BR53" s="89"/>
      <c r="BS53" s="89"/>
      <c r="BT53" s="89"/>
      <c r="BU53" s="89"/>
      <c r="BV53" s="89"/>
      <c r="BW53" s="89"/>
      <c r="BX53" s="89"/>
      <c r="BY53" s="89"/>
      <c r="BZ53" s="90"/>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8"/>
      <c r="BM54" s="89"/>
      <c r="BN54" s="89"/>
      <c r="BO54" s="89"/>
      <c r="BP54" s="89"/>
      <c r="BQ54" s="89"/>
      <c r="BR54" s="89"/>
      <c r="BS54" s="89"/>
      <c r="BT54" s="89"/>
      <c r="BU54" s="89"/>
      <c r="BV54" s="89"/>
      <c r="BW54" s="89"/>
      <c r="BX54" s="89"/>
      <c r="BY54" s="89"/>
      <c r="BZ54" s="90"/>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8"/>
      <c r="BM55" s="89"/>
      <c r="BN55" s="89"/>
      <c r="BO55" s="89"/>
      <c r="BP55" s="89"/>
      <c r="BQ55" s="89"/>
      <c r="BR55" s="89"/>
      <c r="BS55" s="89"/>
      <c r="BT55" s="89"/>
      <c r="BU55" s="89"/>
      <c r="BV55" s="89"/>
      <c r="BW55" s="89"/>
      <c r="BX55" s="89"/>
      <c r="BY55" s="89"/>
      <c r="BZ55" s="90"/>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8"/>
      <c r="BM56" s="89"/>
      <c r="BN56" s="89"/>
      <c r="BO56" s="89"/>
      <c r="BP56" s="89"/>
      <c r="BQ56" s="89"/>
      <c r="BR56" s="89"/>
      <c r="BS56" s="89"/>
      <c r="BT56" s="89"/>
      <c r="BU56" s="89"/>
      <c r="BV56" s="89"/>
      <c r="BW56" s="89"/>
      <c r="BX56" s="89"/>
      <c r="BY56" s="89"/>
      <c r="BZ56" s="90"/>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8"/>
      <c r="BM57" s="89"/>
      <c r="BN57" s="89"/>
      <c r="BO57" s="89"/>
      <c r="BP57" s="89"/>
      <c r="BQ57" s="89"/>
      <c r="BR57" s="89"/>
      <c r="BS57" s="89"/>
      <c r="BT57" s="89"/>
      <c r="BU57" s="89"/>
      <c r="BV57" s="89"/>
      <c r="BW57" s="89"/>
      <c r="BX57" s="89"/>
      <c r="BY57" s="89"/>
      <c r="BZ57" s="9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8"/>
      <c r="BM58" s="89"/>
      <c r="BN58" s="89"/>
      <c r="BO58" s="89"/>
      <c r="BP58" s="89"/>
      <c r="BQ58" s="89"/>
      <c r="BR58" s="89"/>
      <c r="BS58" s="89"/>
      <c r="BT58" s="89"/>
      <c r="BU58" s="89"/>
      <c r="BV58" s="89"/>
      <c r="BW58" s="89"/>
      <c r="BX58" s="89"/>
      <c r="BY58" s="89"/>
      <c r="BZ58" s="9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8"/>
      <c r="BM59" s="89"/>
      <c r="BN59" s="89"/>
      <c r="BO59" s="89"/>
      <c r="BP59" s="89"/>
      <c r="BQ59" s="89"/>
      <c r="BR59" s="89"/>
      <c r="BS59" s="89"/>
      <c r="BT59" s="89"/>
      <c r="BU59" s="89"/>
      <c r="BV59" s="89"/>
      <c r="BW59" s="89"/>
      <c r="BX59" s="89"/>
      <c r="BY59" s="89"/>
      <c r="BZ59" s="90"/>
    </row>
    <row r="60" spans="1:78" ht="13.5" customHeight="1" x14ac:dyDescent="0.15">
      <c r="A60" s="2"/>
      <c r="B60" s="55" t="s">
        <v>27</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88"/>
      <c r="BM60" s="89"/>
      <c r="BN60" s="89"/>
      <c r="BO60" s="89"/>
      <c r="BP60" s="89"/>
      <c r="BQ60" s="89"/>
      <c r="BR60" s="89"/>
      <c r="BS60" s="89"/>
      <c r="BT60" s="89"/>
      <c r="BU60" s="89"/>
      <c r="BV60" s="89"/>
      <c r="BW60" s="89"/>
      <c r="BX60" s="89"/>
      <c r="BY60" s="89"/>
      <c r="BZ60" s="9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88"/>
      <c r="BM61" s="89"/>
      <c r="BN61" s="89"/>
      <c r="BO61" s="89"/>
      <c r="BP61" s="89"/>
      <c r="BQ61" s="89"/>
      <c r="BR61" s="89"/>
      <c r="BS61" s="89"/>
      <c r="BT61" s="89"/>
      <c r="BU61" s="89"/>
      <c r="BV61" s="89"/>
      <c r="BW61" s="89"/>
      <c r="BX61" s="89"/>
      <c r="BY61" s="89"/>
      <c r="BZ61" s="90"/>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8"/>
      <c r="BM62" s="89"/>
      <c r="BN62" s="89"/>
      <c r="BO62" s="89"/>
      <c r="BP62" s="89"/>
      <c r="BQ62" s="89"/>
      <c r="BR62" s="89"/>
      <c r="BS62" s="89"/>
      <c r="BT62" s="89"/>
      <c r="BU62" s="89"/>
      <c r="BV62" s="89"/>
      <c r="BW62" s="89"/>
      <c r="BX62" s="89"/>
      <c r="BY62" s="89"/>
      <c r="BZ62" s="90"/>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8"/>
      <c r="BM63" s="89"/>
      <c r="BN63" s="89"/>
      <c r="BO63" s="89"/>
      <c r="BP63" s="89"/>
      <c r="BQ63" s="89"/>
      <c r="BR63" s="89"/>
      <c r="BS63" s="89"/>
      <c r="BT63" s="89"/>
      <c r="BU63" s="89"/>
      <c r="BV63" s="89"/>
      <c r="BW63" s="89"/>
      <c r="BX63" s="89"/>
      <c r="BY63" s="89"/>
      <c r="BZ63" s="90"/>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1" t="s">
        <v>28</v>
      </c>
      <c r="BM64" s="92"/>
      <c r="BN64" s="92"/>
      <c r="BO64" s="92"/>
      <c r="BP64" s="92"/>
      <c r="BQ64" s="92"/>
      <c r="BR64" s="92"/>
      <c r="BS64" s="92"/>
      <c r="BT64" s="92"/>
      <c r="BU64" s="92"/>
      <c r="BV64" s="92"/>
      <c r="BW64" s="92"/>
      <c r="BX64" s="92"/>
      <c r="BY64" s="92"/>
      <c r="BZ64" s="93"/>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4"/>
      <c r="BM65" s="95"/>
      <c r="BN65" s="95"/>
      <c r="BO65" s="95"/>
      <c r="BP65" s="95"/>
      <c r="BQ65" s="95"/>
      <c r="BR65" s="95"/>
      <c r="BS65" s="95"/>
      <c r="BT65" s="95"/>
      <c r="BU65" s="95"/>
      <c r="BV65" s="95"/>
      <c r="BW65" s="95"/>
      <c r="BX65" s="95"/>
      <c r="BY65" s="95"/>
      <c r="BZ65" s="96"/>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8" t="s">
        <v>105</v>
      </c>
      <c r="BM66" s="89"/>
      <c r="BN66" s="89"/>
      <c r="BO66" s="89"/>
      <c r="BP66" s="89"/>
      <c r="BQ66" s="89"/>
      <c r="BR66" s="89"/>
      <c r="BS66" s="89"/>
      <c r="BT66" s="89"/>
      <c r="BU66" s="89"/>
      <c r="BV66" s="89"/>
      <c r="BW66" s="89"/>
      <c r="BX66" s="89"/>
      <c r="BY66" s="89"/>
      <c r="BZ66" s="90"/>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8"/>
      <c r="BM67" s="89"/>
      <c r="BN67" s="89"/>
      <c r="BO67" s="89"/>
      <c r="BP67" s="89"/>
      <c r="BQ67" s="89"/>
      <c r="BR67" s="89"/>
      <c r="BS67" s="89"/>
      <c r="BT67" s="89"/>
      <c r="BU67" s="89"/>
      <c r="BV67" s="89"/>
      <c r="BW67" s="89"/>
      <c r="BX67" s="89"/>
      <c r="BY67" s="89"/>
      <c r="BZ67" s="90"/>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8"/>
      <c r="BM68" s="89"/>
      <c r="BN68" s="89"/>
      <c r="BO68" s="89"/>
      <c r="BP68" s="89"/>
      <c r="BQ68" s="89"/>
      <c r="BR68" s="89"/>
      <c r="BS68" s="89"/>
      <c r="BT68" s="89"/>
      <c r="BU68" s="89"/>
      <c r="BV68" s="89"/>
      <c r="BW68" s="89"/>
      <c r="BX68" s="89"/>
      <c r="BY68" s="89"/>
      <c r="BZ68" s="90"/>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8"/>
      <c r="BM69" s="89"/>
      <c r="BN69" s="89"/>
      <c r="BO69" s="89"/>
      <c r="BP69" s="89"/>
      <c r="BQ69" s="89"/>
      <c r="BR69" s="89"/>
      <c r="BS69" s="89"/>
      <c r="BT69" s="89"/>
      <c r="BU69" s="89"/>
      <c r="BV69" s="89"/>
      <c r="BW69" s="89"/>
      <c r="BX69" s="89"/>
      <c r="BY69" s="89"/>
      <c r="BZ69" s="90"/>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8"/>
      <c r="BM70" s="89"/>
      <c r="BN70" s="89"/>
      <c r="BO70" s="89"/>
      <c r="BP70" s="89"/>
      <c r="BQ70" s="89"/>
      <c r="BR70" s="89"/>
      <c r="BS70" s="89"/>
      <c r="BT70" s="89"/>
      <c r="BU70" s="89"/>
      <c r="BV70" s="89"/>
      <c r="BW70" s="89"/>
      <c r="BX70" s="89"/>
      <c r="BY70" s="89"/>
      <c r="BZ70" s="90"/>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8"/>
      <c r="BM71" s="89"/>
      <c r="BN71" s="89"/>
      <c r="BO71" s="89"/>
      <c r="BP71" s="89"/>
      <c r="BQ71" s="89"/>
      <c r="BR71" s="89"/>
      <c r="BS71" s="89"/>
      <c r="BT71" s="89"/>
      <c r="BU71" s="89"/>
      <c r="BV71" s="89"/>
      <c r="BW71" s="89"/>
      <c r="BX71" s="89"/>
      <c r="BY71" s="89"/>
      <c r="BZ71" s="90"/>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8"/>
      <c r="BM72" s="89"/>
      <c r="BN72" s="89"/>
      <c r="BO72" s="89"/>
      <c r="BP72" s="89"/>
      <c r="BQ72" s="89"/>
      <c r="BR72" s="89"/>
      <c r="BS72" s="89"/>
      <c r="BT72" s="89"/>
      <c r="BU72" s="89"/>
      <c r="BV72" s="89"/>
      <c r="BW72" s="89"/>
      <c r="BX72" s="89"/>
      <c r="BY72" s="89"/>
      <c r="BZ72" s="90"/>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8"/>
      <c r="BM73" s="89"/>
      <c r="BN73" s="89"/>
      <c r="BO73" s="89"/>
      <c r="BP73" s="89"/>
      <c r="BQ73" s="89"/>
      <c r="BR73" s="89"/>
      <c r="BS73" s="89"/>
      <c r="BT73" s="89"/>
      <c r="BU73" s="89"/>
      <c r="BV73" s="89"/>
      <c r="BW73" s="89"/>
      <c r="BX73" s="89"/>
      <c r="BY73" s="89"/>
      <c r="BZ73" s="90"/>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8"/>
      <c r="BM74" s="89"/>
      <c r="BN74" s="89"/>
      <c r="BO74" s="89"/>
      <c r="BP74" s="89"/>
      <c r="BQ74" s="89"/>
      <c r="BR74" s="89"/>
      <c r="BS74" s="89"/>
      <c r="BT74" s="89"/>
      <c r="BU74" s="89"/>
      <c r="BV74" s="89"/>
      <c r="BW74" s="89"/>
      <c r="BX74" s="89"/>
      <c r="BY74" s="89"/>
      <c r="BZ74" s="90"/>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8"/>
      <c r="BM75" s="89"/>
      <c r="BN75" s="89"/>
      <c r="BO75" s="89"/>
      <c r="BP75" s="89"/>
      <c r="BQ75" s="89"/>
      <c r="BR75" s="89"/>
      <c r="BS75" s="89"/>
      <c r="BT75" s="89"/>
      <c r="BU75" s="89"/>
      <c r="BV75" s="89"/>
      <c r="BW75" s="89"/>
      <c r="BX75" s="89"/>
      <c r="BY75" s="89"/>
      <c r="BZ75" s="90"/>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8"/>
      <c r="BM76" s="89"/>
      <c r="BN76" s="89"/>
      <c r="BO76" s="89"/>
      <c r="BP76" s="89"/>
      <c r="BQ76" s="89"/>
      <c r="BR76" s="89"/>
      <c r="BS76" s="89"/>
      <c r="BT76" s="89"/>
      <c r="BU76" s="89"/>
      <c r="BV76" s="89"/>
      <c r="BW76" s="89"/>
      <c r="BX76" s="89"/>
      <c r="BY76" s="89"/>
      <c r="BZ76" s="90"/>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8"/>
      <c r="BM77" s="89"/>
      <c r="BN77" s="89"/>
      <c r="BO77" s="89"/>
      <c r="BP77" s="89"/>
      <c r="BQ77" s="89"/>
      <c r="BR77" s="89"/>
      <c r="BS77" s="89"/>
      <c r="BT77" s="89"/>
      <c r="BU77" s="89"/>
      <c r="BV77" s="89"/>
      <c r="BW77" s="89"/>
      <c r="BX77" s="89"/>
      <c r="BY77" s="89"/>
      <c r="BZ77" s="90"/>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8"/>
      <c r="BM78" s="89"/>
      <c r="BN78" s="89"/>
      <c r="BO78" s="89"/>
      <c r="BP78" s="89"/>
      <c r="BQ78" s="89"/>
      <c r="BR78" s="89"/>
      <c r="BS78" s="89"/>
      <c r="BT78" s="89"/>
      <c r="BU78" s="89"/>
      <c r="BV78" s="89"/>
      <c r="BW78" s="89"/>
      <c r="BX78" s="89"/>
      <c r="BY78" s="89"/>
      <c r="BZ78" s="90"/>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8"/>
      <c r="BM79" s="89"/>
      <c r="BN79" s="89"/>
      <c r="BO79" s="89"/>
      <c r="BP79" s="89"/>
      <c r="BQ79" s="89"/>
      <c r="BR79" s="89"/>
      <c r="BS79" s="89"/>
      <c r="BT79" s="89"/>
      <c r="BU79" s="89"/>
      <c r="BV79" s="89"/>
      <c r="BW79" s="89"/>
      <c r="BX79" s="89"/>
      <c r="BY79" s="89"/>
      <c r="BZ79" s="90"/>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8"/>
      <c r="BM80" s="89"/>
      <c r="BN80" s="89"/>
      <c r="BO80" s="89"/>
      <c r="BP80" s="89"/>
      <c r="BQ80" s="89"/>
      <c r="BR80" s="89"/>
      <c r="BS80" s="89"/>
      <c r="BT80" s="89"/>
      <c r="BU80" s="89"/>
      <c r="BV80" s="89"/>
      <c r="BW80" s="89"/>
      <c r="BX80" s="89"/>
      <c r="BY80" s="89"/>
      <c r="BZ80" s="9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8"/>
      <c r="BM81" s="89"/>
      <c r="BN81" s="89"/>
      <c r="BO81" s="89"/>
      <c r="BP81" s="89"/>
      <c r="BQ81" s="89"/>
      <c r="BR81" s="89"/>
      <c r="BS81" s="89"/>
      <c r="BT81" s="89"/>
      <c r="BU81" s="89"/>
      <c r="BV81" s="89"/>
      <c r="BW81" s="89"/>
      <c r="BX81" s="89"/>
      <c r="BY81" s="89"/>
      <c r="BZ81" s="9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7"/>
      <c r="BM82" s="98"/>
      <c r="BN82" s="98"/>
      <c r="BO82" s="98"/>
      <c r="BP82" s="98"/>
      <c r="BQ82" s="98"/>
      <c r="BR82" s="98"/>
      <c r="BS82" s="98"/>
      <c r="BT82" s="98"/>
      <c r="BU82" s="98"/>
      <c r="BV82" s="98"/>
      <c r="BW82" s="98"/>
      <c r="BX82" s="98"/>
      <c r="BY82" s="98"/>
      <c r="BZ82" s="99"/>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KDBsUF2ZdDk/z8RpCGjOH99ZojRUiZmQ5kRaWQi9RfgTjmOdNCn5r7oU/adnHaTug+laTwHT4FKCy79jC6+Ttg==" saltValue="6XMuKy5AN3qNUsaWWYPNc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1" t="s">
        <v>50</v>
      </c>
      <c r="I3" s="82"/>
      <c r="J3" s="82"/>
      <c r="K3" s="82"/>
      <c r="L3" s="82"/>
      <c r="M3" s="82"/>
      <c r="N3" s="82"/>
      <c r="O3" s="82"/>
      <c r="P3" s="82"/>
      <c r="Q3" s="82"/>
      <c r="R3" s="82"/>
      <c r="S3" s="82"/>
      <c r="T3" s="82"/>
      <c r="U3" s="82"/>
      <c r="V3" s="82"/>
      <c r="W3" s="83"/>
      <c r="X3" s="87" t="s">
        <v>51</v>
      </c>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t="s">
        <v>52</v>
      </c>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row>
    <row r="4" spans="1:144" x14ac:dyDescent="0.15">
      <c r="A4" s="29" t="s">
        <v>53</v>
      </c>
      <c r="B4" s="31"/>
      <c r="C4" s="31"/>
      <c r="D4" s="31"/>
      <c r="E4" s="31"/>
      <c r="F4" s="31"/>
      <c r="G4" s="31"/>
      <c r="H4" s="84"/>
      <c r="I4" s="85"/>
      <c r="J4" s="85"/>
      <c r="K4" s="85"/>
      <c r="L4" s="85"/>
      <c r="M4" s="85"/>
      <c r="N4" s="85"/>
      <c r="O4" s="85"/>
      <c r="P4" s="85"/>
      <c r="Q4" s="85"/>
      <c r="R4" s="85"/>
      <c r="S4" s="85"/>
      <c r="T4" s="85"/>
      <c r="U4" s="85"/>
      <c r="V4" s="85"/>
      <c r="W4" s="86"/>
      <c r="X4" s="80" t="s">
        <v>54</v>
      </c>
      <c r="Y4" s="80"/>
      <c r="Z4" s="80"/>
      <c r="AA4" s="80"/>
      <c r="AB4" s="80"/>
      <c r="AC4" s="80"/>
      <c r="AD4" s="80"/>
      <c r="AE4" s="80"/>
      <c r="AF4" s="80"/>
      <c r="AG4" s="80"/>
      <c r="AH4" s="80"/>
      <c r="AI4" s="80" t="s">
        <v>55</v>
      </c>
      <c r="AJ4" s="80"/>
      <c r="AK4" s="80"/>
      <c r="AL4" s="80"/>
      <c r="AM4" s="80"/>
      <c r="AN4" s="80"/>
      <c r="AO4" s="80"/>
      <c r="AP4" s="80"/>
      <c r="AQ4" s="80"/>
      <c r="AR4" s="80"/>
      <c r="AS4" s="80"/>
      <c r="AT4" s="80" t="s">
        <v>56</v>
      </c>
      <c r="AU4" s="80"/>
      <c r="AV4" s="80"/>
      <c r="AW4" s="80"/>
      <c r="AX4" s="80"/>
      <c r="AY4" s="80"/>
      <c r="AZ4" s="80"/>
      <c r="BA4" s="80"/>
      <c r="BB4" s="80"/>
      <c r="BC4" s="80"/>
      <c r="BD4" s="80"/>
      <c r="BE4" s="80" t="s">
        <v>57</v>
      </c>
      <c r="BF4" s="80"/>
      <c r="BG4" s="80"/>
      <c r="BH4" s="80"/>
      <c r="BI4" s="80"/>
      <c r="BJ4" s="80"/>
      <c r="BK4" s="80"/>
      <c r="BL4" s="80"/>
      <c r="BM4" s="80"/>
      <c r="BN4" s="80"/>
      <c r="BO4" s="80"/>
      <c r="BP4" s="80" t="s">
        <v>58</v>
      </c>
      <c r="BQ4" s="80"/>
      <c r="BR4" s="80"/>
      <c r="BS4" s="80"/>
      <c r="BT4" s="80"/>
      <c r="BU4" s="80"/>
      <c r="BV4" s="80"/>
      <c r="BW4" s="80"/>
      <c r="BX4" s="80"/>
      <c r="BY4" s="80"/>
      <c r="BZ4" s="80"/>
      <c r="CA4" s="80" t="s">
        <v>59</v>
      </c>
      <c r="CB4" s="80"/>
      <c r="CC4" s="80"/>
      <c r="CD4" s="80"/>
      <c r="CE4" s="80"/>
      <c r="CF4" s="80"/>
      <c r="CG4" s="80"/>
      <c r="CH4" s="80"/>
      <c r="CI4" s="80"/>
      <c r="CJ4" s="80"/>
      <c r="CK4" s="80"/>
      <c r="CL4" s="80" t="s">
        <v>60</v>
      </c>
      <c r="CM4" s="80"/>
      <c r="CN4" s="80"/>
      <c r="CO4" s="80"/>
      <c r="CP4" s="80"/>
      <c r="CQ4" s="80"/>
      <c r="CR4" s="80"/>
      <c r="CS4" s="80"/>
      <c r="CT4" s="80"/>
      <c r="CU4" s="80"/>
      <c r="CV4" s="80"/>
      <c r="CW4" s="80" t="s">
        <v>61</v>
      </c>
      <c r="CX4" s="80"/>
      <c r="CY4" s="80"/>
      <c r="CZ4" s="80"/>
      <c r="DA4" s="80"/>
      <c r="DB4" s="80"/>
      <c r="DC4" s="80"/>
      <c r="DD4" s="80"/>
      <c r="DE4" s="80"/>
      <c r="DF4" s="80"/>
      <c r="DG4" s="80"/>
      <c r="DH4" s="80" t="s">
        <v>62</v>
      </c>
      <c r="DI4" s="80"/>
      <c r="DJ4" s="80"/>
      <c r="DK4" s="80"/>
      <c r="DL4" s="80"/>
      <c r="DM4" s="80"/>
      <c r="DN4" s="80"/>
      <c r="DO4" s="80"/>
      <c r="DP4" s="80"/>
      <c r="DQ4" s="80"/>
      <c r="DR4" s="80"/>
      <c r="DS4" s="80" t="s">
        <v>63</v>
      </c>
      <c r="DT4" s="80"/>
      <c r="DU4" s="80"/>
      <c r="DV4" s="80"/>
      <c r="DW4" s="80"/>
      <c r="DX4" s="80"/>
      <c r="DY4" s="80"/>
      <c r="DZ4" s="80"/>
      <c r="EA4" s="80"/>
      <c r="EB4" s="80"/>
      <c r="EC4" s="80"/>
      <c r="ED4" s="80" t="s">
        <v>64</v>
      </c>
      <c r="EE4" s="80"/>
      <c r="EF4" s="80"/>
      <c r="EG4" s="80"/>
      <c r="EH4" s="80"/>
      <c r="EI4" s="80"/>
      <c r="EJ4" s="80"/>
      <c r="EK4" s="80"/>
      <c r="EL4" s="80"/>
      <c r="EM4" s="80"/>
      <c r="EN4" s="8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472158</v>
      </c>
      <c r="D6" s="34">
        <f t="shared" si="3"/>
        <v>46</v>
      </c>
      <c r="E6" s="34">
        <f t="shared" si="3"/>
        <v>1</v>
      </c>
      <c r="F6" s="34">
        <f t="shared" si="3"/>
        <v>0</v>
      </c>
      <c r="G6" s="34">
        <f t="shared" si="3"/>
        <v>1</v>
      </c>
      <c r="H6" s="34" t="str">
        <f t="shared" si="3"/>
        <v>沖縄県　南城市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66.540000000000006</v>
      </c>
      <c r="P6" s="35">
        <f t="shared" si="3"/>
        <v>99.88</v>
      </c>
      <c r="Q6" s="35">
        <f t="shared" si="3"/>
        <v>3533</v>
      </c>
      <c r="R6" s="35">
        <f t="shared" si="3"/>
        <v>43945</v>
      </c>
      <c r="S6" s="35">
        <f t="shared" si="3"/>
        <v>49.94</v>
      </c>
      <c r="T6" s="35">
        <f t="shared" si="3"/>
        <v>879.96</v>
      </c>
      <c r="U6" s="35">
        <f t="shared" si="3"/>
        <v>43955</v>
      </c>
      <c r="V6" s="35">
        <f t="shared" si="3"/>
        <v>49.7</v>
      </c>
      <c r="W6" s="35">
        <f t="shared" si="3"/>
        <v>884.41</v>
      </c>
      <c r="X6" s="36">
        <f>IF(X7="",NA(),X7)</f>
        <v>105.95</v>
      </c>
      <c r="Y6" s="36">
        <f t="shared" ref="Y6:AG6" si="4">IF(Y7="",NA(),Y7)</f>
        <v>106.6</v>
      </c>
      <c r="Z6" s="36">
        <f t="shared" si="4"/>
        <v>109.07</v>
      </c>
      <c r="AA6" s="36">
        <f t="shared" si="4"/>
        <v>110.88</v>
      </c>
      <c r="AB6" s="36">
        <f t="shared" si="4"/>
        <v>110.18</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163.1</v>
      </c>
      <c r="AU6" s="36">
        <f t="shared" ref="AU6:BC6" si="6">IF(AU7="",NA(),AU7)</f>
        <v>146.66999999999999</v>
      </c>
      <c r="AV6" s="36">
        <f t="shared" si="6"/>
        <v>211.81</v>
      </c>
      <c r="AW6" s="36">
        <f t="shared" si="6"/>
        <v>235.78</v>
      </c>
      <c r="AX6" s="36">
        <f t="shared" si="6"/>
        <v>252.92</v>
      </c>
      <c r="AY6" s="36">
        <f t="shared" si="6"/>
        <v>382.09</v>
      </c>
      <c r="AZ6" s="36">
        <f t="shared" si="6"/>
        <v>371.31</v>
      </c>
      <c r="BA6" s="36">
        <f t="shared" si="6"/>
        <v>377.63</v>
      </c>
      <c r="BB6" s="36">
        <f t="shared" si="6"/>
        <v>357.34</v>
      </c>
      <c r="BC6" s="36">
        <f t="shared" si="6"/>
        <v>366.03</v>
      </c>
      <c r="BD6" s="35" t="str">
        <f>IF(BD7="","",IF(BD7="-","【-】","【"&amp;SUBSTITUTE(TEXT(BD7,"#,##0.00"),"-","△")&amp;"】"))</f>
        <v>【261.93】</v>
      </c>
      <c r="BE6" s="36">
        <f>IF(BE7="",NA(),BE7)</f>
        <v>240.49</v>
      </c>
      <c r="BF6" s="36">
        <f t="shared" ref="BF6:BN6" si="7">IF(BF7="",NA(),BF7)</f>
        <v>224.83</v>
      </c>
      <c r="BG6" s="36">
        <f t="shared" si="7"/>
        <v>221.03</v>
      </c>
      <c r="BH6" s="36">
        <f t="shared" si="7"/>
        <v>212.67</v>
      </c>
      <c r="BI6" s="36">
        <f t="shared" si="7"/>
        <v>205.14</v>
      </c>
      <c r="BJ6" s="36">
        <f t="shared" si="7"/>
        <v>385.06</v>
      </c>
      <c r="BK6" s="36">
        <f t="shared" si="7"/>
        <v>373.09</v>
      </c>
      <c r="BL6" s="36">
        <f t="shared" si="7"/>
        <v>364.71</v>
      </c>
      <c r="BM6" s="36">
        <f t="shared" si="7"/>
        <v>373.69</v>
      </c>
      <c r="BN6" s="36">
        <f t="shared" si="7"/>
        <v>370.12</v>
      </c>
      <c r="BO6" s="35" t="str">
        <f>IF(BO7="","",IF(BO7="-","【-】","【"&amp;SUBSTITUTE(TEXT(BO7,"#,##0.00"),"-","△")&amp;"】"))</f>
        <v>【270.46】</v>
      </c>
      <c r="BP6" s="36">
        <f>IF(BP7="",NA(),BP7)</f>
        <v>102.74</v>
      </c>
      <c r="BQ6" s="36">
        <f t="shared" ref="BQ6:BY6" si="8">IF(BQ7="",NA(),BQ7)</f>
        <v>103.46</v>
      </c>
      <c r="BR6" s="36">
        <f t="shared" si="8"/>
        <v>106.84</v>
      </c>
      <c r="BS6" s="36">
        <f t="shared" si="8"/>
        <v>108.49</v>
      </c>
      <c r="BT6" s="36">
        <f t="shared" si="8"/>
        <v>107.88</v>
      </c>
      <c r="BU6" s="36">
        <f t="shared" si="8"/>
        <v>99.07</v>
      </c>
      <c r="BV6" s="36">
        <f t="shared" si="8"/>
        <v>99.99</v>
      </c>
      <c r="BW6" s="36">
        <f t="shared" si="8"/>
        <v>100.65</v>
      </c>
      <c r="BX6" s="36">
        <f t="shared" si="8"/>
        <v>99.87</v>
      </c>
      <c r="BY6" s="36">
        <f t="shared" si="8"/>
        <v>100.42</v>
      </c>
      <c r="BZ6" s="35" t="str">
        <f>IF(BZ7="","",IF(BZ7="-","【-】","【"&amp;SUBSTITUTE(TEXT(BZ7,"#,##0.00"),"-","△")&amp;"】"))</f>
        <v>【103.91】</v>
      </c>
      <c r="CA6" s="36">
        <f>IF(CA7="",NA(),CA7)</f>
        <v>198.04</v>
      </c>
      <c r="CB6" s="36">
        <f t="shared" ref="CB6:CJ6" si="9">IF(CB7="",NA(),CB7)</f>
        <v>195.64</v>
      </c>
      <c r="CC6" s="36">
        <f t="shared" si="9"/>
        <v>188.8</v>
      </c>
      <c r="CD6" s="36">
        <f t="shared" si="9"/>
        <v>186.42</v>
      </c>
      <c r="CE6" s="36">
        <f t="shared" si="9"/>
        <v>187.18</v>
      </c>
      <c r="CF6" s="36">
        <f t="shared" si="9"/>
        <v>173.03</v>
      </c>
      <c r="CG6" s="36">
        <f t="shared" si="9"/>
        <v>171.15</v>
      </c>
      <c r="CH6" s="36">
        <f t="shared" si="9"/>
        <v>170.19</v>
      </c>
      <c r="CI6" s="36">
        <f t="shared" si="9"/>
        <v>171.81</v>
      </c>
      <c r="CJ6" s="36">
        <f t="shared" si="9"/>
        <v>171.67</v>
      </c>
      <c r="CK6" s="35" t="str">
        <f>IF(CK7="","",IF(CK7="-","【-】","【"&amp;SUBSTITUTE(TEXT(CK7,"#,##0.00"),"-","△")&amp;"】"))</f>
        <v>【167.11】</v>
      </c>
      <c r="CL6" s="36">
        <f>IF(CL7="",NA(),CL7)</f>
        <v>83.54</v>
      </c>
      <c r="CM6" s="36">
        <f t="shared" ref="CM6:CU6" si="10">IF(CM7="",NA(),CM7)</f>
        <v>82.74</v>
      </c>
      <c r="CN6" s="36">
        <f t="shared" si="10"/>
        <v>83.32</v>
      </c>
      <c r="CO6" s="36">
        <f t="shared" si="10"/>
        <v>84.94</v>
      </c>
      <c r="CP6" s="36">
        <f t="shared" si="10"/>
        <v>85.74</v>
      </c>
      <c r="CQ6" s="36">
        <f t="shared" si="10"/>
        <v>58.58</v>
      </c>
      <c r="CR6" s="36">
        <f t="shared" si="10"/>
        <v>58.53</v>
      </c>
      <c r="CS6" s="36">
        <f t="shared" si="10"/>
        <v>59.01</v>
      </c>
      <c r="CT6" s="36">
        <f t="shared" si="10"/>
        <v>60.03</v>
      </c>
      <c r="CU6" s="36">
        <f t="shared" si="10"/>
        <v>59.74</v>
      </c>
      <c r="CV6" s="35" t="str">
        <f>IF(CV7="","",IF(CV7="-","【-】","【"&amp;SUBSTITUTE(TEXT(CV7,"#,##0.00"),"-","△")&amp;"】"))</f>
        <v>【60.27】</v>
      </c>
      <c r="CW6" s="36">
        <f>IF(CW7="",NA(),CW7)</f>
        <v>92.42</v>
      </c>
      <c r="CX6" s="36">
        <f t="shared" ref="CX6:DF6" si="11">IF(CX7="",NA(),CX7)</f>
        <v>93.79</v>
      </c>
      <c r="CY6" s="36">
        <f t="shared" si="11"/>
        <v>94.66</v>
      </c>
      <c r="CZ6" s="36">
        <f t="shared" si="11"/>
        <v>93.76</v>
      </c>
      <c r="DA6" s="36">
        <f t="shared" si="11"/>
        <v>92.85</v>
      </c>
      <c r="DB6" s="36">
        <f t="shared" si="11"/>
        <v>85.23</v>
      </c>
      <c r="DC6" s="36">
        <f t="shared" si="11"/>
        <v>85.26</v>
      </c>
      <c r="DD6" s="36">
        <f t="shared" si="11"/>
        <v>85.37</v>
      </c>
      <c r="DE6" s="36">
        <f t="shared" si="11"/>
        <v>84.81</v>
      </c>
      <c r="DF6" s="36">
        <f t="shared" si="11"/>
        <v>84.8</v>
      </c>
      <c r="DG6" s="35" t="str">
        <f>IF(DG7="","",IF(DG7="-","【-】","【"&amp;SUBSTITUTE(TEXT(DG7,"#,##0.00"),"-","△")&amp;"】"))</f>
        <v>【89.92】</v>
      </c>
      <c r="DH6" s="36">
        <f>IF(DH7="",NA(),DH7)</f>
        <v>47.67</v>
      </c>
      <c r="DI6" s="36">
        <f t="shared" ref="DI6:DQ6" si="12">IF(DI7="",NA(),DI7)</f>
        <v>49.45</v>
      </c>
      <c r="DJ6" s="36">
        <f t="shared" si="12"/>
        <v>51.33</v>
      </c>
      <c r="DK6" s="36">
        <f t="shared" si="12"/>
        <v>52.72</v>
      </c>
      <c r="DL6" s="36">
        <f t="shared" si="12"/>
        <v>53.98</v>
      </c>
      <c r="DM6" s="36">
        <f t="shared" si="12"/>
        <v>44.31</v>
      </c>
      <c r="DN6" s="36">
        <f t="shared" si="12"/>
        <v>45.75</v>
      </c>
      <c r="DO6" s="36">
        <f t="shared" si="12"/>
        <v>46.9</v>
      </c>
      <c r="DP6" s="36">
        <f t="shared" si="12"/>
        <v>47.28</v>
      </c>
      <c r="DQ6" s="36">
        <f t="shared" si="12"/>
        <v>47.66</v>
      </c>
      <c r="DR6" s="35" t="str">
        <f>IF(DR7="","",IF(DR7="-","【-】","【"&amp;SUBSTITUTE(TEXT(DR7,"#,##0.00"),"-","△")&amp;"】"))</f>
        <v>【48.85】</v>
      </c>
      <c r="DS6" s="36">
        <f>IF(DS7="",NA(),DS7)</f>
        <v>0.85</v>
      </c>
      <c r="DT6" s="35">
        <f t="shared" ref="DT6:EB6" si="13">IF(DT7="",NA(),DT7)</f>
        <v>0</v>
      </c>
      <c r="DU6" s="36">
        <f t="shared" si="13"/>
        <v>4.2699999999999996</v>
      </c>
      <c r="DV6" s="36">
        <f t="shared" si="13"/>
        <v>6.88</v>
      </c>
      <c r="DW6" s="36">
        <f t="shared" si="13"/>
        <v>8.3699999999999992</v>
      </c>
      <c r="DX6" s="36">
        <f t="shared" si="13"/>
        <v>10.09</v>
      </c>
      <c r="DY6" s="36">
        <f t="shared" si="13"/>
        <v>10.54</v>
      </c>
      <c r="DZ6" s="36">
        <f t="shared" si="13"/>
        <v>12.03</v>
      </c>
      <c r="EA6" s="36">
        <f t="shared" si="13"/>
        <v>12.19</v>
      </c>
      <c r="EB6" s="36">
        <f t="shared" si="13"/>
        <v>15.1</v>
      </c>
      <c r="EC6" s="35" t="str">
        <f>IF(EC7="","",IF(EC7="-","【-】","【"&amp;SUBSTITUTE(TEXT(EC7,"#,##0.00"),"-","△")&amp;"】"))</f>
        <v>【17.80】</v>
      </c>
      <c r="ED6" s="36">
        <f>IF(ED7="",NA(),ED7)</f>
        <v>0.02</v>
      </c>
      <c r="EE6" s="35">
        <f t="shared" ref="EE6:EM6" si="14">IF(EE7="",NA(),EE7)</f>
        <v>0</v>
      </c>
      <c r="EF6" s="35">
        <f t="shared" si="14"/>
        <v>0</v>
      </c>
      <c r="EG6" s="35">
        <f t="shared" si="14"/>
        <v>0</v>
      </c>
      <c r="EH6" s="36">
        <f t="shared" si="14"/>
        <v>0.43</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472158</v>
      </c>
      <c r="D7" s="38">
        <v>46</v>
      </c>
      <c r="E7" s="38">
        <v>1</v>
      </c>
      <c r="F7" s="38">
        <v>0</v>
      </c>
      <c r="G7" s="38">
        <v>1</v>
      </c>
      <c r="H7" s="38" t="s">
        <v>93</v>
      </c>
      <c r="I7" s="38" t="s">
        <v>94</v>
      </c>
      <c r="J7" s="38" t="s">
        <v>95</v>
      </c>
      <c r="K7" s="38" t="s">
        <v>96</v>
      </c>
      <c r="L7" s="38" t="s">
        <v>97</v>
      </c>
      <c r="M7" s="38" t="s">
        <v>98</v>
      </c>
      <c r="N7" s="39" t="s">
        <v>99</v>
      </c>
      <c r="O7" s="39">
        <v>66.540000000000006</v>
      </c>
      <c r="P7" s="39">
        <v>99.88</v>
      </c>
      <c r="Q7" s="39">
        <v>3533</v>
      </c>
      <c r="R7" s="39">
        <v>43945</v>
      </c>
      <c r="S7" s="39">
        <v>49.94</v>
      </c>
      <c r="T7" s="39">
        <v>879.96</v>
      </c>
      <c r="U7" s="39">
        <v>43955</v>
      </c>
      <c r="V7" s="39">
        <v>49.7</v>
      </c>
      <c r="W7" s="39">
        <v>884.41</v>
      </c>
      <c r="X7" s="39">
        <v>105.95</v>
      </c>
      <c r="Y7" s="39">
        <v>106.6</v>
      </c>
      <c r="Z7" s="39">
        <v>109.07</v>
      </c>
      <c r="AA7" s="39">
        <v>110.88</v>
      </c>
      <c r="AB7" s="39">
        <v>110.18</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163.1</v>
      </c>
      <c r="AU7" s="39">
        <v>146.66999999999999</v>
      </c>
      <c r="AV7" s="39">
        <v>211.81</v>
      </c>
      <c r="AW7" s="39">
        <v>235.78</v>
      </c>
      <c r="AX7" s="39">
        <v>252.92</v>
      </c>
      <c r="AY7" s="39">
        <v>382.09</v>
      </c>
      <c r="AZ7" s="39">
        <v>371.31</v>
      </c>
      <c r="BA7" s="39">
        <v>377.63</v>
      </c>
      <c r="BB7" s="39">
        <v>357.34</v>
      </c>
      <c r="BC7" s="39">
        <v>366.03</v>
      </c>
      <c r="BD7" s="39">
        <v>261.93</v>
      </c>
      <c r="BE7" s="39">
        <v>240.49</v>
      </c>
      <c r="BF7" s="39">
        <v>224.83</v>
      </c>
      <c r="BG7" s="39">
        <v>221.03</v>
      </c>
      <c r="BH7" s="39">
        <v>212.67</v>
      </c>
      <c r="BI7" s="39">
        <v>205.14</v>
      </c>
      <c r="BJ7" s="39">
        <v>385.06</v>
      </c>
      <c r="BK7" s="39">
        <v>373.09</v>
      </c>
      <c r="BL7" s="39">
        <v>364.71</v>
      </c>
      <c r="BM7" s="39">
        <v>373.69</v>
      </c>
      <c r="BN7" s="39">
        <v>370.12</v>
      </c>
      <c r="BO7" s="39">
        <v>270.45999999999998</v>
      </c>
      <c r="BP7" s="39">
        <v>102.74</v>
      </c>
      <c r="BQ7" s="39">
        <v>103.46</v>
      </c>
      <c r="BR7" s="39">
        <v>106.84</v>
      </c>
      <c r="BS7" s="39">
        <v>108.49</v>
      </c>
      <c r="BT7" s="39">
        <v>107.88</v>
      </c>
      <c r="BU7" s="39">
        <v>99.07</v>
      </c>
      <c r="BV7" s="39">
        <v>99.99</v>
      </c>
      <c r="BW7" s="39">
        <v>100.65</v>
      </c>
      <c r="BX7" s="39">
        <v>99.87</v>
      </c>
      <c r="BY7" s="39">
        <v>100.42</v>
      </c>
      <c r="BZ7" s="39">
        <v>103.91</v>
      </c>
      <c r="CA7" s="39">
        <v>198.04</v>
      </c>
      <c r="CB7" s="39">
        <v>195.64</v>
      </c>
      <c r="CC7" s="39">
        <v>188.8</v>
      </c>
      <c r="CD7" s="39">
        <v>186.42</v>
      </c>
      <c r="CE7" s="39">
        <v>187.18</v>
      </c>
      <c r="CF7" s="39">
        <v>173.03</v>
      </c>
      <c r="CG7" s="39">
        <v>171.15</v>
      </c>
      <c r="CH7" s="39">
        <v>170.19</v>
      </c>
      <c r="CI7" s="39">
        <v>171.81</v>
      </c>
      <c r="CJ7" s="39">
        <v>171.67</v>
      </c>
      <c r="CK7" s="39">
        <v>167.11</v>
      </c>
      <c r="CL7" s="39">
        <v>83.54</v>
      </c>
      <c r="CM7" s="39">
        <v>82.74</v>
      </c>
      <c r="CN7" s="39">
        <v>83.32</v>
      </c>
      <c r="CO7" s="39">
        <v>84.94</v>
      </c>
      <c r="CP7" s="39">
        <v>85.74</v>
      </c>
      <c r="CQ7" s="39">
        <v>58.58</v>
      </c>
      <c r="CR7" s="39">
        <v>58.53</v>
      </c>
      <c r="CS7" s="39">
        <v>59.01</v>
      </c>
      <c r="CT7" s="39">
        <v>60.03</v>
      </c>
      <c r="CU7" s="39">
        <v>59.74</v>
      </c>
      <c r="CV7" s="39">
        <v>60.27</v>
      </c>
      <c r="CW7" s="39">
        <v>92.42</v>
      </c>
      <c r="CX7" s="39">
        <v>93.79</v>
      </c>
      <c r="CY7" s="39">
        <v>94.66</v>
      </c>
      <c r="CZ7" s="39">
        <v>93.76</v>
      </c>
      <c r="DA7" s="39">
        <v>92.85</v>
      </c>
      <c r="DB7" s="39">
        <v>85.23</v>
      </c>
      <c r="DC7" s="39">
        <v>85.26</v>
      </c>
      <c r="DD7" s="39">
        <v>85.37</v>
      </c>
      <c r="DE7" s="39">
        <v>84.81</v>
      </c>
      <c r="DF7" s="39">
        <v>84.8</v>
      </c>
      <c r="DG7" s="39">
        <v>89.92</v>
      </c>
      <c r="DH7" s="39">
        <v>47.67</v>
      </c>
      <c r="DI7" s="39">
        <v>49.45</v>
      </c>
      <c r="DJ7" s="39">
        <v>51.33</v>
      </c>
      <c r="DK7" s="39">
        <v>52.72</v>
      </c>
      <c r="DL7" s="39">
        <v>53.98</v>
      </c>
      <c r="DM7" s="39">
        <v>44.31</v>
      </c>
      <c r="DN7" s="39">
        <v>45.75</v>
      </c>
      <c r="DO7" s="39">
        <v>46.9</v>
      </c>
      <c r="DP7" s="39">
        <v>47.28</v>
      </c>
      <c r="DQ7" s="39">
        <v>47.66</v>
      </c>
      <c r="DR7" s="39">
        <v>48.85</v>
      </c>
      <c r="DS7" s="39">
        <v>0.85</v>
      </c>
      <c r="DT7" s="39">
        <v>0</v>
      </c>
      <c r="DU7" s="39">
        <v>4.2699999999999996</v>
      </c>
      <c r="DV7" s="39">
        <v>6.88</v>
      </c>
      <c r="DW7" s="39">
        <v>8.3699999999999992</v>
      </c>
      <c r="DX7" s="39">
        <v>10.09</v>
      </c>
      <c r="DY7" s="39">
        <v>10.54</v>
      </c>
      <c r="DZ7" s="39">
        <v>12.03</v>
      </c>
      <c r="EA7" s="39">
        <v>12.19</v>
      </c>
      <c r="EB7" s="39">
        <v>15.1</v>
      </c>
      <c r="EC7" s="39">
        <v>17.8</v>
      </c>
      <c r="ED7" s="39">
        <v>0.02</v>
      </c>
      <c r="EE7" s="39">
        <v>0</v>
      </c>
      <c r="EF7" s="39">
        <v>0</v>
      </c>
      <c r="EG7" s="39">
        <v>0</v>
      </c>
      <c r="EH7" s="39">
        <v>0.43</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奥原　和也</cp:lastModifiedBy>
  <cp:lastPrinted>2020-01-31T04:17:28Z</cp:lastPrinted>
  <dcterms:created xsi:type="dcterms:W3CDTF">2019-12-05T04:32:39Z</dcterms:created>
  <dcterms:modified xsi:type="dcterms:W3CDTF">2020-01-31T04:20:08Z</dcterms:modified>
  <cp:category/>
</cp:coreProperties>
</file>