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yakoj.local\public\01.共有（情報）\01.宮古島市役所\10.上下水道部\02.水道会計課\出納係\経営比較分析表（平成30年度）\"/>
    </mc:Choice>
  </mc:AlternateContent>
  <workbookProtection workbookAlgorithmName="SHA-512" workbookHashValue="CJA8A9zFc/BNygXJu7nYMov+i2+aVqiZbZIplXh33Vh5/rXnnRp0Fq/CbMisFHFDjzLfP8ZxSCq1U+pct/9HDw==" workbookSaltValue="8xuNJqzJuQGxe4e2WGbjI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<sst xmlns="http://schemas.openxmlformats.org/spreadsheetml/2006/main" count="220" uniqueCount="108">
  <si>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</si>
  <si>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</si>
  <si>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</si>
  <si>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</si>
  <si>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</si>
  <si>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</si>
  <si>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</si>
  <si>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</si>
  <si>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</si>
  <si>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</si>
  <si>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</si>
  <si>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</si>
  <si>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</si>
  <si>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</si>
  <si>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</si>
  <si>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</si>
  <si>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</si>
  <si>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</si>
  <si>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</si>
  <si>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</si>
  <si>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</si>
  <si>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</si>
  <si>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</si>
  <si>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</si>
  <si>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</si>
  <si>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</si>
  <si>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</si>
  <si>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</si>
  <si>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</si>
  <si>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</si>
  <si>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</si>
  <si>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</si>
  <si>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</si>
  <si>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</si>
  <si>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</si>
  <si>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</si>
  <si>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</si>
  <si>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</si>
  <si>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</si>
  <si>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</si>
  <si>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</si>
  <si>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</si>
  <si>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</si>
  <si>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</si>
  <si>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</si>
  <si>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</si>
  <si>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</si>
  <si>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</si>
  <si>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</si>
  <si>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</si>
  <si>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</si>
  <si>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</si>
  <si>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</si>
  <si>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</si>
  <si>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</si>
  <si>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</si>
  <si>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</si>
  <si>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</si>
  <si>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</si>
  <si>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</si>
  <si>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</si>
  <si>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</si>
  <si>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</si>
  <si>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</si>
  <si>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</si>
  <si>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</si>
  <si>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</si>
  <si>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</si>
  <si>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</si>
  <si>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</si>
  <si>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</si>
  <si>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</si>
  <si>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</si>
  <si>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</si>
  <si>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</si>
  <si>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</si>
  <si>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</si>
  <si>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</si>
  <si>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</si>
  <si>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</si>
  <si>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</si>
  <si>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</si>
  <si>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</si>
  <si>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</si>
  <si>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</si>
  <si>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</si>
  <si>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</si>
  <si>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</si>
  <si>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</si>
  <si>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</si>
  <si>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</si>
  <si>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</si>
  <si>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</si>
  <si>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</si>
  <si>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</si>
  <si>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</si>
  <si>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</si>
  <si>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</si>
  <si>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</si>
  <si>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</si>
  <si>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</si>
  <si>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</si>
  <si>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</si>
  <si>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</si>
  <si>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</si>
  <si>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単年度黒字を続け、概ね健全な経営状況と判断できが、近年のリゾート開発等による水需要の増加に伴う水源開発、浄水施設の増設等に併せ、老朽化した施設整備･管路の更新を行う必要があり、多額の経費が見込まれことから財源確保が課題となる。　　　　　　　　　　    このことから、施設更新計画や経営計画の見直しを行い、経費の削減と、収益の確保に努め、効率的・効果的な企業経営に努める必要がある。</t>
    <rPh sb="1" eb="3">
      <t>ケイエイ</t>
    </rPh>
    <rPh sb="4" eb="7">
      <t>ケンゼンセイ</t>
    </rPh>
    <rPh sb="8" eb="10">
      <t>コウリツ</t>
    </rPh>
    <rPh sb="10" eb="11">
      <t>セイ</t>
    </rPh>
    <rPh sb="17" eb="20">
      <t>タンネンド</t>
    </rPh>
    <rPh sb="20" eb="22">
      <t>クロジ</t>
    </rPh>
    <rPh sb="23" eb="24">
      <t>ツヅ</t>
    </rPh>
    <rPh sb="26" eb="27">
      <t>オオム</t>
    </rPh>
    <rPh sb="28" eb="30">
      <t>ケンゼン</t>
    </rPh>
    <rPh sb="31" eb="33">
      <t>ケイエイ</t>
    </rPh>
    <rPh sb="33" eb="35">
      <t>ジョウキョウ</t>
    </rPh>
    <rPh sb="36" eb="38">
      <t>ハンダン</t>
    </rPh>
    <rPh sb="42" eb="44">
      <t>キンネン</t>
    </rPh>
    <rPh sb="49" eb="51">
      <t>カイハツ</t>
    </rPh>
    <rPh sb="51" eb="52">
      <t>トウ</t>
    </rPh>
    <rPh sb="59" eb="61">
      <t>ゾウカ</t>
    </rPh>
    <rPh sb="62" eb="63">
      <t>トモナ</t>
    </rPh>
    <rPh sb="64" eb="66">
      <t>スイゲン</t>
    </rPh>
    <rPh sb="66" eb="68">
      <t>カイハツ</t>
    </rPh>
    <rPh sb="69" eb="71">
      <t>ジョウスイ</t>
    </rPh>
    <rPh sb="71" eb="73">
      <t>シセツ</t>
    </rPh>
    <rPh sb="74" eb="76">
      <t>ゾウセツ</t>
    </rPh>
    <rPh sb="76" eb="77">
      <t>トウ</t>
    </rPh>
    <rPh sb="78" eb="79">
      <t>アワ</t>
    </rPh>
    <rPh sb="86" eb="88">
      <t>シセツ</t>
    </rPh>
    <rPh sb="88" eb="90">
      <t>セイビ</t>
    </rPh>
    <rPh sb="91" eb="93">
      <t>カンロ</t>
    </rPh>
    <rPh sb="94" eb="96">
      <t>コウシン</t>
    </rPh>
    <rPh sb="97" eb="98">
      <t>オコナ</t>
    </rPh>
    <rPh sb="99" eb="101">
      <t>ヒツヨウ</t>
    </rPh>
    <rPh sb="105" eb="107">
      <t>タガク</t>
    </rPh>
    <rPh sb="108" eb="110">
      <t>ケイヒ</t>
    </rPh>
    <rPh sb="111" eb="113">
      <t>ミコ</t>
    </rPh>
    <rPh sb="119" eb="121">
      <t>ザイゲン</t>
    </rPh>
    <rPh sb="121" eb="123">
      <t>カクホ</t>
    </rPh>
    <rPh sb="124" eb="126">
      <t>カダイ</t>
    </rPh>
    <rPh sb="151" eb="153">
      <t>シセツ</t>
    </rPh>
    <rPh sb="153" eb="155">
      <t>コウシン</t>
    </rPh>
    <rPh sb="155" eb="157">
      <t>ケイカク</t>
    </rPh>
    <rPh sb="158" eb="160">
      <t>ケイエイ</t>
    </rPh>
    <rPh sb="160" eb="162">
      <t>ケイカク</t>
    </rPh>
    <rPh sb="163" eb="165">
      <t>ミナオ</t>
    </rPh>
    <rPh sb="167" eb="168">
      <t>オコナ</t>
    </rPh>
    <rPh sb="170" eb="172">
      <t>ケイヒ</t>
    </rPh>
    <rPh sb="173" eb="175">
      <t>サクゲン</t>
    </rPh>
    <rPh sb="177" eb="179">
      <t>シュウエキ</t>
    </rPh>
    <rPh sb="180" eb="182">
      <t>カクホ</t>
    </rPh>
    <rPh sb="183" eb="184">
      <t>ツト</t>
    </rPh>
    <rPh sb="186" eb="189">
      <t>コウリツテキ</t>
    </rPh>
    <rPh sb="190" eb="193">
      <t>コウカテキ</t>
    </rPh>
    <rPh sb="194" eb="196">
      <t>キギョウ</t>
    </rPh>
    <rPh sb="196" eb="198">
      <t>ケイエイ</t>
    </rPh>
    <rPh sb="199" eb="200">
      <t>ツト</t>
    </rPh>
    <rPh sb="202" eb="204">
      <t>ヒツヨウ</t>
    </rPh>
    <phoneticPr fontId="4"/>
  </si>
  <si>
    <t>①経常収支比率は、単年度収支が100%以上と黒字となっており、全国及び類似団体平均値を上回っていることから健全な経営状況であるが、今後の施設投資等に係る資金を確保するため、更なる軽費節減に取り組む必要がある。                                                                            ②累積欠損金比率については、累積欠損金は発生しておらず、健全な経営状況である。　　　　　　　　　　　　　③流動比率は、短期的(1年以内)な債務に対する支払い能力を表す指標で、当該値は100%を上回っており支払能力は健全であるが、類似団体平均値と比較して、下回っている状況になっており、単年度の支払い能力を高める経営改善を進めていく必要がある。　　　　　　　　　　　　　　　④企業債残高対給水収益比率は、公的資金補償金免除繰上の取り組みの結果、年々減少傾向にある。　　　　　　　　　　　　　　　　　　　⑤料金回収率は、類似団体・全国平均の平均値を上回っており、経営に必要な経費を料金で賄えている状況である。　　　　　　　　　　　　　　　　　　　　　⑥給水原価は、全国平均及び類似団体平均値を上回っており、費用の削減が必要である。　　　　　　　　　　　　　　　　　　⑦施設利用率は、類似団体・全国平均より上回っており有効に活用されていると思います。　　　　　　　　　　　⑧有収率は、平成27年度をピークに年々下がっており類似団体・全国平均を下回っております。配・給水管の更新及び漏水防止対策等に取り組み、有収率向上を図る必要がある。　　　　　　　　　　　　</t>
    <rPh sb="1" eb="3">
      <t>ケイジョウ</t>
    </rPh>
    <rPh sb="3" eb="5">
      <t>シュウシ</t>
    </rPh>
    <rPh sb="5" eb="7">
      <t>ヒリツ</t>
    </rPh>
    <rPh sb="9" eb="12">
      <t>タンネンド</t>
    </rPh>
    <rPh sb="12" eb="14">
      <t>シュウシ</t>
    </rPh>
    <rPh sb="19" eb="21">
      <t>イジョウ</t>
    </rPh>
    <rPh sb="22" eb="24">
      <t>クロジ</t>
    </rPh>
    <rPh sb="31" eb="33">
      <t>ゼンコク</t>
    </rPh>
    <rPh sb="33" eb="34">
      <t>オヨ</t>
    </rPh>
    <rPh sb="35" eb="37">
      <t>ルイジ</t>
    </rPh>
    <rPh sb="37" eb="39">
      <t>ダンタイ</t>
    </rPh>
    <rPh sb="39" eb="42">
      <t>ヘイキンチ</t>
    </rPh>
    <rPh sb="43" eb="45">
      <t>ウワマワ</t>
    </rPh>
    <rPh sb="53" eb="55">
      <t>ケンゼン</t>
    </rPh>
    <rPh sb="56" eb="58">
      <t>ケイエイ</t>
    </rPh>
    <rPh sb="58" eb="60">
      <t>ジョウキョウ</t>
    </rPh>
    <rPh sb="65" eb="67">
      <t>コンゴ</t>
    </rPh>
    <rPh sb="68" eb="70">
      <t>シセツ</t>
    </rPh>
    <rPh sb="70" eb="72">
      <t>トウシ</t>
    </rPh>
    <rPh sb="72" eb="73">
      <t>トウ</t>
    </rPh>
    <rPh sb="74" eb="75">
      <t>カカ</t>
    </rPh>
    <rPh sb="76" eb="78">
      <t>シキン</t>
    </rPh>
    <rPh sb="79" eb="81">
      <t>カクホ</t>
    </rPh>
    <rPh sb="86" eb="87">
      <t>サラ</t>
    </rPh>
    <rPh sb="89" eb="91">
      <t>ケイヒ</t>
    </rPh>
    <rPh sb="91" eb="93">
      <t>セツゲン</t>
    </rPh>
    <rPh sb="94" eb="95">
      <t>ト</t>
    </rPh>
    <rPh sb="96" eb="97">
      <t>ク</t>
    </rPh>
    <rPh sb="98" eb="100">
      <t>ヒツヨウ</t>
    </rPh>
    <rPh sb="181" eb="183">
      <t>ルイセキ</t>
    </rPh>
    <rPh sb="183" eb="186">
      <t>ケッソンキン</t>
    </rPh>
    <rPh sb="186" eb="188">
      <t>ヒリツ</t>
    </rPh>
    <rPh sb="194" eb="196">
      <t>ルイセキ</t>
    </rPh>
    <rPh sb="196" eb="199">
      <t>ケッソンキン</t>
    </rPh>
    <rPh sb="200" eb="202">
      <t>ハッセイ</t>
    </rPh>
    <rPh sb="208" eb="210">
      <t>ケンゼン</t>
    </rPh>
    <rPh sb="211" eb="213">
      <t>ケイエイ</t>
    </rPh>
    <rPh sb="213" eb="215">
      <t>ジョウキョウ</t>
    </rPh>
    <rPh sb="233" eb="235">
      <t>リュウドウ</t>
    </rPh>
    <rPh sb="235" eb="237">
      <t>ヒリツ</t>
    </rPh>
    <rPh sb="239" eb="242">
      <t>タンキテキ</t>
    </rPh>
    <rPh sb="244" eb="245">
      <t>ネン</t>
    </rPh>
    <rPh sb="245" eb="247">
      <t>イナイ</t>
    </rPh>
    <rPh sb="249" eb="251">
      <t>サイム</t>
    </rPh>
    <rPh sb="252" eb="253">
      <t>タイ</t>
    </rPh>
    <rPh sb="255" eb="257">
      <t>シハラ</t>
    </rPh>
    <rPh sb="258" eb="260">
      <t>ノウリョク</t>
    </rPh>
    <rPh sb="261" eb="262">
      <t>アラワ</t>
    </rPh>
    <rPh sb="263" eb="265">
      <t>シヒョウ</t>
    </rPh>
    <rPh sb="267" eb="269">
      <t>トウガイ</t>
    </rPh>
    <rPh sb="269" eb="270">
      <t>チ</t>
    </rPh>
    <rPh sb="276" eb="278">
      <t>ウワマワ</t>
    </rPh>
    <rPh sb="282" eb="284">
      <t>シハラ</t>
    </rPh>
    <rPh sb="284" eb="286">
      <t>ノウリョク</t>
    </rPh>
    <rPh sb="287" eb="289">
      <t>ケンゼン</t>
    </rPh>
    <rPh sb="294" eb="296">
      <t>ルイジ</t>
    </rPh>
    <rPh sb="296" eb="298">
      <t>ダンタイ</t>
    </rPh>
    <rPh sb="298" eb="301">
      <t>ヘイキンチ</t>
    </rPh>
    <rPh sb="302" eb="304">
      <t>ヒカク</t>
    </rPh>
    <rPh sb="307" eb="309">
      <t>シタマワ</t>
    </rPh>
    <rPh sb="313" eb="315">
      <t>ジョウキョウ</t>
    </rPh>
    <rPh sb="322" eb="325">
      <t>タンネンド</t>
    </rPh>
    <rPh sb="326" eb="328">
      <t>シハラ</t>
    </rPh>
    <rPh sb="329" eb="331">
      <t>ノウリョク</t>
    </rPh>
    <rPh sb="332" eb="333">
      <t>タカ</t>
    </rPh>
    <rPh sb="335" eb="337">
      <t>ケイエイ</t>
    </rPh>
    <rPh sb="337" eb="339">
      <t>カイゼン</t>
    </rPh>
    <rPh sb="340" eb="341">
      <t>スス</t>
    </rPh>
    <rPh sb="345" eb="347">
      <t>ヒツヨウ</t>
    </rPh>
    <rPh sb="367" eb="370">
      <t>キギョウサイ</t>
    </rPh>
    <rPh sb="370" eb="372">
      <t>ザンダカ</t>
    </rPh>
    <rPh sb="372" eb="373">
      <t>タイ</t>
    </rPh>
    <rPh sb="373" eb="375">
      <t>キュウスイ</t>
    </rPh>
    <rPh sb="375" eb="377">
      <t>シュウエキ</t>
    </rPh>
    <rPh sb="377" eb="379">
      <t>ヒリツ</t>
    </rPh>
    <rPh sb="381" eb="383">
      <t>コウテキ</t>
    </rPh>
    <rPh sb="383" eb="385">
      <t>シキン</t>
    </rPh>
    <rPh sb="385" eb="387">
      <t>ホショウ</t>
    </rPh>
    <rPh sb="387" eb="388">
      <t>キン</t>
    </rPh>
    <rPh sb="388" eb="390">
      <t>メンジョ</t>
    </rPh>
    <rPh sb="390" eb="391">
      <t>ク</t>
    </rPh>
    <rPh sb="391" eb="392">
      <t>ア</t>
    </rPh>
    <rPh sb="393" eb="394">
      <t>ト</t>
    </rPh>
    <rPh sb="395" eb="396">
      <t>ク</t>
    </rPh>
    <rPh sb="398" eb="400">
      <t>ケッカ</t>
    </rPh>
    <rPh sb="401" eb="403">
      <t>ネンネン</t>
    </rPh>
    <rPh sb="403" eb="405">
      <t>ゲンショウ</t>
    </rPh>
    <rPh sb="405" eb="407">
      <t>ケイコウ</t>
    </rPh>
    <rPh sb="431" eb="433">
      <t>リョウキン</t>
    </rPh>
    <rPh sb="438" eb="440">
      <t>ルイジ</t>
    </rPh>
    <rPh sb="440" eb="442">
      <t>ダンタイ</t>
    </rPh>
    <rPh sb="443" eb="445">
      <t>ゼンコク</t>
    </rPh>
    <rPh sb="445" eb="447">
      <t>ヘイキン</t>
    </rPh>
    <rPh sb="448" eb="451">
      <t>ヘイキンチ</t>
    </rPh>
    <rPh sb="452" eb="454">
      <t>ウワマワ</t>
    </rPh>
    <rPh sb="459" eb="461">
      <t>ケイエイ</t>
    </rPh>
    <rPh sb="462" eb="464">
      <t>ヒツヨウ</t>
    </rPh>
    <rPh sb="465" eb="467">
      <t>ケイヒ</t>
    </rPh>
    <rPh sb="468" eb="470">
      <t>リョウキン</t>
    </rPh>
    <rPh sb="471" eb="472">
      <t>マカナ</t>
    </rPh>
    <rPh sb="476" eb="478">
      <t>ジョウキョウ</t>
    </rPh>
    <rPh sb="506" eb="508">
      <t>ゲンカ</t>
    </rPh>
    <rPh sb="510" eb="512">
      <t>ゼンコク</t>
    </rPh>
    <rPh sb="512" eb="514">
      <t>ヘイキン</t>
    </rPh>
    <rPh sb="514" eb="515">
      <t>オヨ</t>
    </rPh>
    <rPh sb="516" eb="518">
      <t>ルイジ</t>
    </rPh>
    <rPh sb="518" eb="520">
      <t>ダンタイ</t>
    </rPh>
    <rPh sb="520" eb="523">
      <t>ヘイキンチ</t>
    </rPh>
    <rPh sb="524" eb="526">
      <t>ウワマワ</t>
    </rPh>
    <rPh sb="531" eb="533">
      <t>ヒヨウ</t>
    </rPh>
    <rPh sb="534" eb="536">
      <t>サクゲン</t>
    </rPh>
    <rPh sb="537" eb="539">
      <t>ヒツヨウ</t>
    </rPh>
    <rPh sb="562" eb="564">
      <t>シセツ</t>
    </rPh>
    <rPh sb="564" eb="566">
      <t>リヨウ</t>
    </rPh>
    <rPh sb="566" eb="567">
      <t>リツ</t>
    </rPh>
    <rPh sb="569" eb="571">
      <t>ルイジ</t>
    </rPh>
    <rPh sb="571" eb="573">
      <t>ダンタイ</t>
    </rPh>
    <rPh sb="574" eb="578">
      <t>ゼンコクヘイキン</t>
    </rPh>
    <rPh sb="580" eb="582">
      <t>ウワマワ</t>
    </rPh>
    <rPh sb="586" eb="588">
      <t>ユウコウ</t>
    </rPh>
    <rPh sb="589" eb="591">
      <t>カツヨウ</t>
    </rPh>
    <rPh sb="597" eb="598">
      <t>オモ</t>
    </rPh>
    <rPh sb="616" eb="617">
      <t>リツ</t>
    </rPh>
    <rPh sb="619" eb="621">
      <t>ヘイセイ</t>
    </rPh>
    <rPh sb="623" eb="625">
      <t>ネンド</t>
    </rPh>
    <rPh sb="630" eb="632">
      <t>ネンネン</t>
    </rPh>
    <rPh sb="632" eb="633">
      <t>サ</t>
    </rPh>
    <rPh sb="638" eb="640">
      <t>ルイジ</t>
    </rPh>
    <rPh sb="640" eb="642">
      <t>ダンタイ</t>
    </rPh>
    <rPh sb="643" eb="645">
      <t>ゼンコク</t>
    </rPh>
    <rPh sb="645" eb="647">
      <t>ヘイキン</t>
    </rPh>
    <rPh sb="648" eb="650">
      <t>シタマワ</t>
    </rPh>
    <rPh sb="661" eb="662">
      <t>カン</t>
    </rPh>
    <rPh sb="663" eb="665">
      <t>コウシン</t>
    </rPh>
    <rPh sb="665" eb="666">
      <t>オヨ</t>
    </rPh>
    <rPh sb="667" eb="669">
      <t>ロウスイ</t>
    </rPh>
    <rPh sb="669" eb="671">
      <t>ボウシ</t>
    </rPh>
    <rPh sb="671" eb="673">
      <t>タイサク</t>
    </rPh>
    <rPh sb="673" eb="674">
      <t>トウ</t>
    </rPh>
    <rPh sb="675" eb="676">
      <t>ト</t>
    </rPh>
    <rPh sb="677" eb="678">
      <t>ク</t>
    </rPh>
    <rPh sb="680" eb="682">
      <t>ユウシュウ</t>
    </rPh>
    <rPh sb="682" eb="683">
      <t>リツ</t>
    </rPh>
    <rPh sb="688" eb="690">
      <t>ヒツヨウ</t>
    </rPh>
    <phoneticPr fontId="4"/>
  </si>
  <si>
    <t>①有形固定資産減価償却率は、年々増加傾向に有り、類似団体・全国平均を上回っており、施設更新が必要である。　　　　　　　　　　　　　　　　②管路経年化率は今後、法定耐用年数を超える管路が増大することが予測されることから、計画的に管路の更新が必要である。　　　　　　　　　　　　　　　　　　　　　③管路更新率は、類似団体平均値を下回っており、有収率減少に影響している。今後老朽管路を計画的に更新する必要がある。</t>
    <rPh sb="1" eb="3">
      <t>ユウケイ</t>
    </rPh>
    <rPh sb="3" eb="5">
      <t>コテイ</t>
    </rPh>
    <rPh sb="5" eb="7">
      <t>シサン</t>
    </rPh>
    <rPh sb="7" eb="9">
      <t>ゲンカ</t>
    </rPh>
    <rPh sb="9" eb="11">
      <t>ショウキャク</t>
    </rPh>
    <rPh sb="11" eb="12">
      <t>リツ</t>
    </rPh>
    <rPh sb="14" eb="16">
      <t>ネンネン</t>
    </rPh>
    <rPh sb="16" eb="18">
      <t>ゾウカ</t>
    </rPh>
    <rPh sb="18" eb="20">
      <t>ケイコウ</t>
    </rPh>
    <rPh sb="21" eb="22">
      <t>ア</t>
    </rPh>
    <rPh sb="24" eb="26">
      <t>ルイジ</t>
    </rPh>
    <rPh sb="26" eb="28">
      <t>ダンタイ</t>
    </rPh>
    <rPh sb="29" eb="33">
      <t>ゼンコクヘイキン</t>
    </rPh>
    <rPh sb="34" eb="36">
      <t>ウワマワ</t>
    </rPh>
    <rPh sb="41" eb="43">
      <t>シセツ</t>
    </rPh>
    <rPh sb="43" eb="45">
      <t>コウシン</t>
    </rPh>
    <rPh sb="46" eb="48">
      <t>ヒツヨウ</t>
    </rPh>
    <rPh sb="69" eb="71">
      <t>カンロ</t>
    </rPh>
    <rPh sb="71" eb="73">
      <t>ケイネン</t>
    </rPh>
    <rPh sb="73" eb="74">
      <t>カ</t>
    </rPh>
    <rPh sb="74" eb="75">
      <t>リツ</t>
    </rPh>
    <rPh sb="76" eb="78">
      <t>コンゴ</t>
    </rPh>
    <rPh sb="79" eb="81">
      <t>ホウテイ</t>
    </rPh>
    <rPh sb="81" eb="83">
      <t>タイヨウ</t>
    </rPh>
    <rPh sb="83" eb="85">
      <t>ネンスウ</t>
    </rPh>
    <rPh sb="86" eb="87">
      <t>コ</t>
    </rPh>
    <rPh sb="89" eb="91">
      <t>カンロ</t>
    </rPh>
    <rPh sb="92" eb="94">
      <t>ゾウダイ</t>
    </rPh>
    <rPh sb="99" eb="101">
      <t>ヨソク</t>
    </rPh>
    <rPh sb="109" eb="112">
      <t>ケイカクテキ</t>
    </rPh>
    <rPh sb="113" eb="115">
      <t>カンロ</t>
    </rPh>
    <rPh sb="116" eb="118">
      <t>コウシン</t>
    </rPh>
    <rPh sb="119" eb="121">
      <t>ヒツヨウ</t>
    </rPh>
    <rPh sb="147" eb="149">
      <t>カンロ</t>
    </rPh>
    <rPh sb="149" eb="151">
      <t>コウシン</t>
    </rPh>
    <rPh sb="151" eb="152">
      <t>リツ</t>
    </rPh>
    <rPh sb="154" eb="156">
      <t>ルイジ</t>
    </rPh>
    <rPh sb="156" eb="158">
      <t>ダンタイ</t>
    </rPh>
    <rPh sb="158" eb="161">
      <t>ヘイキンチ</t>
    </rPh>
    <rPh sb="162" eb="164">
      <t>シタマワ</t>
    </rPh>
    <rPh sb="169" eb="171">
      <t>ユウシュウ</t>
    </rPh>
    <rPh sb="171" eb="172">
      <t>リツ</t>
    </rPh>
    <rPh sb="172" eb="174">
      <t>ゲンショウ</t>
    </rPh>
    <rPh sb="175" eb="177">
      <t>エイキョウ</t>
    </rPh>
    <rPh sb="182" eb="184">
      <t>コンゴ</t>
    </rPh>
    <rPh sb="184" eb="186">
      <t>ロウキュウ</t>
    </rPh>
    <rPh sb="186" eb="188">
      <t>カンロ</t>
    </rPh>
    <rPh sb="189" eb="192">
      <t>ケイカクテキ</t>
    </rPh>
    <rPh sb="193" eb="195">
      <t>コウシン</t>
    </rPh>
    <rPh sb="197" eb="1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</si>
</sst>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0.27</c:v>
                </c:pt>
                <c:pt idx="1">
                  <c:v>0</c:v>
                </c:pt>
                <c:pt idx="2" formatCode="#,##0.00;&quot;△&quot;#,##0.00;&quot;-&quot;">
                  <c:v>0.13</c:v>
                </c:pt>
                <c:pt idx="3" formatCode="#,##0.00;&quot;△&quot;#,##0.00;&quot;-&quot;">
                  <c:v>0.25</c:v>
                </c:pt>
                <c:pt idx="4" formatCode="#,##0.00;&quot;△&quot;#,##0.00;&quot;-&quot;">
                  <c:v>0.15</c:v>
                </c:pt>
              </c:numCache>
            </c:numRef>
          </c:val>
          <c:extLst>
            <c:ext xmlns:c16="http://schemas.microsoft.com/office/drawing/2014/chart" uri="{C3380CC4-5D6E-409C-BE32-E72D297353CC}">
              <c16:uniqueId val="{00000000-E64F-41DE-AA2F-167A4F6BAA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E64F-41DE-AA2F-167A4F6BAA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60.32</c:v>
                </c:pt>
                <c:pt idx="1">
                  <c:v>58.7</c:v>
                </c:pt>
                <c:pt idx="2">
                  <c:v>60.75</c:v>
                </c:pt>
                <c:pt idx="3">
                  <c:v>70.44</c:v>
                </c:pt>
                <c:pt idx="4">
                  <c:v>71.89</c:v>
                </c:pt>
              </c:numCache>
            </c:numRef>
          </c:val>
          <c:extLst>
            <c:ext xmlns:c16="http://schemas.microsoft.com/office/drawing/2014/chart" uri="{C3380CC4-5D6E-409C-BE32-E72D297353CC}">
              <c16:uniqueId val="{00000000-4341-4748-87D2-F1B2780A7D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4341-4748-87D2-F1B2780A7D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85.19</c:v>
                </c:pt>
                <c:pt idx="1">
                  <c:v>89.46</c:v>
                </c:pt>
                <c:pt idx="2">
                  <c:v>87.36</c:v>
                </c:pt>
                <c:pt idx="3">
                  <c:v>84.97</c:v>
                </c:pt>
                <c:pt idx="4">
                  <c:v>84.34</c:v>
                </c:pt>
              </c:numCache>
            </c:numRef>
          </c:val>
          <c:extLst>
            <c:ext xmlns:c16="http://schemas.microsoft.com/office/drawing/2014/chart" uri="{C3380CC4-5D6E-409C-BE32-E72D297353CC}">
              <c16:uniqueId val="{00000000-9C62-4679-A387-6344345099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9C62-4679-A387-6344345099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110.79</c:v>
                </c:pt>
                <c:pt idx="1">
                  <c:v>117.83</c:v>
                </c:pt>
                <c:pt idx="2">
                  <c:v>118.52</c:v>
                </c:pt>
                <c:pt idx="3">
                  <c:v>122.13</c:v>
                </c:pt>
                <c:pt idx="4">
                  <c:v>115.42</c:v>
                </c:pt>
              </c:numCache>
            </c:numRef>
          </c:val>
          <c:extLst>
            <c:ext xmlns:c16="http://schemas.microsoft.com/office/drawing/2014/chart" uri="{C3380CC4-5D6E-409C-BE32-E72D297353CC}">
              <c16:uniqueId val="{00000000-CF7B-4CEA-BF88-D6EED5E47A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CF7B-4CEA-BF88-D6EED5E47A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51.29</c:v>
                </c:pt>
                <c:pt idx="1">
                  <c:v>52.91</c:v>
                </c:pt>
                <c:pt idx="2">
                  <c:v>54.5</c:v>
                </c:pt>
                <c:pt idx="3">
                  <c:v>55.68</c:v>
                </c:pt>
                <c:pt idx="4">
                  <c:v>55.97</c:v>
                </c:pt>
              </c:numCache>
            </c:numRef>
          </c:val>
          <c:extLst>
            <c:ext xmlns:c16="http://schemas.microsoft.com/office/drawing/2014/chart" uri="{C3380CC4-5D6E-409C-BE32-E72D297353CC}">
              <c16:uniqueId val="{00000000-33B9-4B49-9901-B7232B5D4F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33B9-4B49-9901-B7232B5D4F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E2-4582-94AC-8C0D23CF2C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3DE2-4582-94AC-8C0D23CF2C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D3-4A1C-9D17-9ADEFF59FE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0ED3-4A1C-9D17-9ADEFF59FE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129.02000000000001</c:v>
                </c:pt>
                <c:pt idx="1">
                  <c:v>164.33</c:v>
                </c:pt>
                <c:pt idx="2">
                  <c:v>200.17</c:v>
                </c:pt>
                <c:pt idx="3">
                  <c:v>210.77</c:v>
                </c:pt>
                <c:pt idx="4">
                  <c:v>167.71</c:v>
                </c:pt>
              </c:numCache>
            </c:numRef>
          </c:val>
          <c:extLst>
            <c:ext xmlns:c16="http://schemas.microsoft.com/office/drawing/2014/chart" uri="{C3380CC4-5D6E-409C-BE32-E72D297353CC}">
              <c16:uniqueId val="{00000000-8D5D-444F-A2EC-AFC19BB70F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8D5D-444F-A2EC-AFC19BB70F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325.04000000000002</c:v>
                </c:pt>
                <c:pt idx="1">
                  <c:v>295.58999999999997</c:v>
                </c:pt>
                <c:pt idx="2">
                  <c:v>275.44</c:v>
                </c:pt>
                <c:pt idx="3">
                  <c:v>249.68</c:v>
                </c:pt>
                <c:pt idx="4">
                  <c:v>225.54</c:v>
                </c:pt>
              </c:numCache>
            </c:numRef>
          </c:val>
          <c:extLst>
            <c:ext xmlns:c16="http://schemas.microsoft.com/office/drawing/2014/chart" uri="{C3380CC4-5D6E-409C-BE32-E72D297353CC}">
              <c16:uniqueId val="{00000000-16ED-42B8-A5B5-6766C9916B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6ED-42B8-A5B5-6766C9916B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109.96</c:v>
                </c:pt>
                <c:pt idx="1">
                  <c:v>119.38</c:v>
                </c:pt>
                <c:pt idx="2">
                  <c:v>119.75</c:v>
                </c:pt>
                <c:pt idx="3">
                  <c:v>118.15</c:v>
                </c:pt>
                <c:pt idx="4">
                  <c:v>113.45</c:v>
                </c:pt>
              </c:numCache>
            </c:numRef>
          </c:val>
          <c:extLst>
            <c:ext xmlns:c16="http://schemas.microsoft.com/office/drawing/2014/chart" uri="{C3380CC4-5D6E-409C-BE32-E72D297353CC}">
              <c16:uniqueId val="{00000000-2C74-4126-B22F-E7EF96F80D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2C74-4126-B22F-E7EF96F80D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199.16</c:v>
                </c:pt>
                <c:pt idx="1">
                  <c:v>186.25</c:v>
                </c:pt>
                <c:pt idx="2">
                  <c:v>186.22</c:v>
                </c:pt>
                <c:pt idx="3">
                  <c:v>189.68</c:v>
                </c:pt>
                <c:pt idx="4">
                  <c:v>198.73</c:v>
                </c:pt>
              </c:numCache>
            </c:numRef>
          </c:val>
          <c:extLst>
            <c:ext xmlns:c16="http://schemas.microsoft.com/office/drawing/2014/chart" uri="{C3380CC4-5D6E-409C-BE32-E72D297353CC}">
              <c16:uniqueId val="{00000000-A21D-453E-B4F0-139B62A1F7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A21D-453E-B4F0-139B62A1F7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沖縄県　宮古島市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54625</v>
      </c>
      <c r="AM8" s="73"/>
      <c r="AN8" s="73"/>
      <c r="AO8" s="73"/>
      <c r="AP8" s="73"/>
      <c r="AQ8" s="73"/>
      <c r="AR8" s="73"/>
      <c r="AS8" s="73"/>
      <c r="AT8" s="69">
        <f>データ!$S$6</f>
        <v>204.27</v>
      </c>
      <c r="AU8" s="70"/>
      <c r="AV8" s="70"/>
      <c r="AW8" s="70"/>
      <c r="AX8" s="70"/>
      <c r="AY8" s="70"/>
      <c r="AZ8" s="70"/>
      <c r="BA8" s="70"/>
      <c r="BB8" s="72">
        <f>データ!$T$6</f>
        <v>267.42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67.94</v>
      </c>
      <c r="J10" s="70"/>
      <c r="K10" s="70"/>
      <c r="L10" s="70"/>
      <c r="M10" s="70"/>
      <c r="N10" s="70"/>
      <c r="O10" s="71"/>
      <c r="P10" s="72">
        <f>データ!$P$6</f>
        <v>99.95</v>
      </c>
      <c r="Q10" s="72"/>
      <c r="R10" s="72"/>
      <c r="S10" s="72"/>
      <c r="T10" s="72"/>
      <c r="U10" s="72"/>
      <c r="V10" s="72"/>
      <c r="W10" s="73">
        <f>データ!$Q$6</f>
        <v>3557</v>
      </c>
      <c r="X10" s="73"/>
      <c r="Y10" s="73"/>
      <c r="Z10" s="73"/>
      <c r="AA10" s="73"/>
      <c r="AB10" s="73"/>
      <c r="AC10" s="73"/>
      <c r="AD10" s="2"/>
      <c r="AE10" s="2"/>
      <c r="AF10" s="2"/>
      <c r="AG10" s="2"/>
      <c r="AH10" s="4"/>
      <c r="AI10" s="4"/>
      <c r="AJ10" s="4"/>
      <c r="AK10" s="4"/>
      <c r="AL10" s="73">
        <f>データ!$U$6</f>
        <v>54529</v>
      </c>
      <c r="AM10" s="73"/>
      <c r="AN10" s="73"/>
      <c r="AO10" s="73"/>
      <c r="AP10" s="73"/>
      <c r="AQ10" s="73"/>
      <c r="AR10" s="73"/>
      <c r="AS10" s="73"/>
      <c r="AT10" s="69">
        <f>データ!$V$6</f>
        <v>204.2</v>
      </c>
      <c r="AU10" s="70"/>
      <c r="AV10" s="70"/>
      <c r="AW10" s="70"/>
      <c r="AX10" s="70"/>
      <c r="AY10" s="70"/>
      <c r="AZ10" s="70"/>
      <c r="BA10" s="70"/>
      <c r="BB10" s="72">
        <f>データ!$W$6</f>
        <v>267.04000000000002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1gQ841Jo3/zZu5pPWEqFI6lB36nAhuwbOSd3kVQIE1hohNKX37wlI2Hxiq+aMwI0kDL1qEsoHI4ruzGNhSUww==" saltValue="Qdxa7d/QbA9nf2pMqjZy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472140</v>
      </c>
      <c r="D6" s="34">
        <f t="shared" si="3"/>
        <v>46</v>
      </c>
      <c r="E6" s="34">
        <f t="shared" si="3"/>
        <v>1</v>
      </c>
      <c r="F6" s="34">
        <f t="shared" si="3"/>
        <v>0</v>
      </c>
      <c r="G6" s="34">
        <f t="shared" si="3"/>
        <v>1</v>
      </c>
      <c r="H6" s="34" t="str">
        <f t="shared" si="3"/>
        <v>沖縄県　宮古島市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67.94</v>
      </c>
      <c r="P6" s="35">
        <f t="shared" si="3"/>
        <v>99.95</v>
      </c>
      <c r="Q6" s="35">
        <f t="shared" si="3"/>
        <v>3557</v>
      </c>
      <c r="R6" s="35">
        <f t="shared" si="3"/>
        <v>54625</v>
      </c>
      <c r="S6" s="35">
        <f t="shared" si="3"/>
        <v>204.27</v>
      </c>
      <c r="T6" s="35">
        <f t="shared" si="3"/>
        <v>267.42</v>
      </c>
      <c r="U6" s="35">
        <f t="shared" si="3"/>
        <v>54529</v>
      </c>
      <c r="V6" s="35">
        <f t="shared" si="3"/>
        <v>204.2</v>
      </c>
      <c r="W6" s="35">
        <f t="shared" si="3"/>
        <v>267.04000000000002</v>
      </c>
      <c r="X6" s="36">
        <f>IF(X7="",NA(),X7)</f>
        <v>110.79</v>
      </c>
      <c r="Y6" s="36">
        <f t="shared" ref="Y6:AG6" si="4">IF(Y7="",NA(),Y7)</f>
        <v>117.83</v>
      </c>
      <c r="Z6" s="36">
        <f t="shared" si="4"/>
        <v>118.52</v>
      </c>
      <c r="AA6" s="36">
        <f t="shared" si="4"/>
        <v>122.13</v>
      </c>
      <c r="AB6" s="36">
        <f t="shared" si="4"/>
        <v>115.42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129.02000000000001</v>
      </c>
      <c r="AU6" s="36">
        <f t="shared" ref="AU6:BC6" si="6">IF(AU7="",NA(),AU7)</f>
        <v>164.33</v>
      </c>
      <c r="AV6" s="36">
        <f t="shared" si="6"/>
        <v>200.17</v>
      </c>
      <c r="AW6" s="36">
        <f t="shared" si="6"/>
        <v>210.77</v>
      </c>
      <c r="AX6" s="36">
        <f t="shared" si="6"/>
        <v>167.71</v>
      </c>
      <c r="AY6" s="36">
        <f t="shared" si="6"/>
        <v>335.95</v>
      </c>
      <c r="AZ6" s="36">
        <f t="shared" si="6"/>
        <v>346.59</v>
      </c>
      <c r="BA6" s="36">
        <f t="shared" si="6"/>
        <v>357.82</v>
      </c>
      <c r="BB6" s="36">
        <f t="shared" si="6"/>
        <v>355.5</v>
      </c>
      <c r="BC6" s="36">
        <f t="shared" si="6"/>
        <v>349.83</v>
      </c>
      <c r="BD6" s="35" t="str">
        <f>IF(BD7="","",IF(BD7="-","【-】","【"&amp;SUBSTITUTE(TEXT(BD7,"#,##0.00"),"-","△")&amp;"】"))</f>
        <v>【261.93】</v>
      </c>
      <c r="BE6" s="36">
        <f>IF(BE7="",NA(),BE7)</f>
        <v>325.04000000000002</v>
      </c>
      <c r="BF6" s="36">
        <f t="shared" ref="BF6:BN6" si="7">IF(BF7="",NA(),BF7)</f>
        <v>295.58999999999997</v>
      </c>
      <c r="BG6" s="36">
        <f t="shared" si="7"/>
        <v>275.44</v>
      </c>
      <c r="BH6" s="36">
        <f t="shared" si="7"/>
        <v>249.68</v>
      </c>
      <c r="BI6" s="36">
        <f t="shared" si="7"/>
        <v>225.54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109.96</v>
      </c>
      <c r="BQ6" s="36">
        <f t="shared" ref="BQ6:BY6" si="8">IF(BQ7="",NA(),BQ7)</f>
        <v>119.38</v>
      </c>
      <c r="BR6" s="36">
        <f t="shared" si="8"/>
        <v>119.75</v>
      </c>
      <c r="BS6" s="36">
        <f t="shared" si="8"/>
        <v>118.15</v>
      </c>
      <c r="BT6" s="36">
        <f t="shared" si="8"/>
        <v>113.45</v>
      </c>
      <c r="BU6" s="36">
        <f t="shared" si="8"/>
        <v>105.21</v>
      </c>
      <c r="BV6" s="36">
        <f t="shared" si="8"/>
        <v>105.71</v>
      </c>
      <c r="BW6" s="36">
        <f t="shared" si="8"/>
        <v>106.01</v>
      </c>
      <c r="BX6" s="36">
        <f t="shared" si="8"/>
        <v>104.57</v>
      </c>
      <c r="BY6" s="36">
        <f t="shared" si="8"/>
        <v>103.54</v>
      </c>
      <c r="BZ6" s="35" t="str">
        <f>IF(BZ7="","",IF(BZ7="-","【-】","【"&amp;SUBSTITUTE(TEXT(BZ7,"#,##0.00"),"-","△")&amp;"】"))</f>
        <v>【103.91】</v>
      </c>
      <c r="CA6" s="36">
        <f>IF(CA7="",NA(),CA7)</f>
        <v>199.16</v>
      </c>
      <c r="CB6" s="36">
        <f t="shared" ref="CB6:CJ6" si="9">IF(CB7="",NA(),CB7)</f>
        <v>186.25</v>
      </c>
      <c r="CC6" s="36">
        <f t="shared" si="9"/>
        <v>186.22</v>
      </c>
      <c r="CD6" s="36">
        <f t="shared" si="9"/>
        <v>189.68</v>
      </c>
      <c r="CE6" s="36">
        <f t="shared" si="9"/>
        <v>198.73</v>
      </c>
      <c r="CF6" s="36">
        <f t="shared" si="9"/>
        <v>162.59</v>
      </c>
      <c r="CG6" s="36">
        <f t="shared" si="9"/>
        <v>162.15</v>
      </c>
      <c r="CH6" s="36">
        <f t="shared" si="9"/>
        <v>162.24</v>
      </c>
      <c r="CI6" s="36">
        <f t="shared" si="9"/>
        <v>165.47</v>
      </c>
      <c r="CJ6" s="36">
        <f t="shared" si="9"/>
        <v>167.46</v>
      </c>
      <c r="CK6" s="35" t="str">
        <f>IF(CK7="","",IF(CK7="-","【-】","【"&amp;SUBSTITUTE(TEXT(CK7,"#,##0.00"),"-","△")&amp;"】"))</f>
        <v>【167.11】</v>
      </c>
      <c r="CL6" s="36">
        <f>IF(CL7="",NA(),CL7)</f>
        <v>60.32</v>
      </c>
      <c r="CM6" s="36">
        <f t="shared" ref="CM6:CU6" si="10">IF(CM7="",NA(),CM7)</f>
        <v>58.7</v>
      </c>
      <c r="CN6" s="36">
        <f t="shared" si="10"/>
        <v>60.75</v>
      </c>
      <c r="CO6" s="36">
        <f t="shared" si="10"/>
        <v>70.44</v>
      </c>
      <c r="CP6" s="36">
        <f t="shared" si="10"/>
        <v>71.89</v>
      </c>
      <c r="CQ6" s="36">
        <f t="shared" si="10"/>
        <v>59.17</v>
      </c>
      <c r="CR6" s="36">
        <f t="shared" si="10"/>
        <v>59.34</v>
      </c>
      <c r="CS6" s="36">
        <f t="shared" si="10"/>
        <v>59.11</v>
      </c>
      <c r="CT6" s="36">
        <f t="shared" si="10"/>
        <v>59.74</v>
      </c>
      <c r="CU6" s="36">
        <f t="shared" si="10"/>
        <v>59.46</v>
      </c>
      <c r="CV6" s="35" t="str">
        <f>IF(CV7="","",IF(CV7="-","【-】","【"&amp;SUBSTITUTE(TEXT(CV7,"#,##0.00"),"-","△")&amp;"】"))</f>
        <v>【60.27】</v>
      </c>
      <c r="CW6" s="36">
        <f>IF(CW7="",NA(),CW7)</f>
        <v>85.19</v>
      </c>
      <c r="CX6" s="36">
        <f t="shared" ref="CX6:DF6" si="11">IF(CX7="",NA(),CX7)</f>
        <v>89.46</v>
      </c>
      <c r="CY6" s="36">
        <f t="shared" si="11"/>
        <v>87.36</v>
      </c>
      <c r="CZ6" s="36">
        <f t="shared" si="11"/>
        <v>84.97</v>
      </c>
      <c r="DA6" s="36">
        <f t="shared" si="11"/>
        <v>84.34</v>
      </c>
      <c r="DB6" s="36">
        <f t="shared" si="11"/>
        <v>87.6</v>
      </c>
      <c r="DC6" s="36">
        <f t="shared" si="11"/>
        <v>87.74</v>
      </c>
      <c r="DD6" s="36">
        <f t="shared" si="11"/>
        <v>87.91</v>
      </c>
      <c r="DE6" s="36">
        <f t="shared" si="11"/>
        <v>87.28</v>
      </c>
      <c r="DF6" s="36">
        <f t="shared" si="11"/>
        <v>87.41</v>
      </c>
      <c r="DG6" s="35" t="str">
        <f>IF(DG7="","",IF(DG7="-","【-】","【"&amp;SUBSTITUTE(TEXT(DG7,"#,##0.00"),"-","△")&amp;"】"))</f>
        <v>【89.92】</v>
      </c>
      <c r="DH6" s="36">
        <f>IF(DH7="",NA(),DH7)</f>
        <v>51.29</v>
      </c>
      <c r="DI6" s="36">
        <f t="shared" ref="DI6:DQ6" si="12">IF(DI7="",NA(),DI7)</f>
        <v>52.91</v>
      </c>
      <c r="DJ6" s="36">
        <f t="shared" si="12"/>
        <v>54.5</v>
      </c>
      <c r="DK6" s="36">
        <f t="shared" si="12"/>
        <v>55.68</v>
      </c>
      <c r="DL6" s="36">
        <f t="shared" si="12"/>
        <v>55.97</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5">
        <f t="shared" si="13"/>
        <v>0</v>
      </c>
      <c r="DV6" s="35">
        <f t="shared" si="13"/>
        <v>0</v>
      </c>
      <c r="DW6" s="35">
        <f t="shared" si="13"/>
        <v>0</v>
      </c>
      <c r="DX6" s="36">
        <f t="shared" si="13"/>
        <v>10.71</v>
      </c>
      <c r="DY6" s="36">
        <f t="shared" si="13"/>
        <v>10.93</v>
      </c>
      <c r="DZ6" s="36">
        <f t="shared" si="13"/>
        <v>13.39</v>
      </c>
      <c r="EA6" s="36">
        <f t="shared" si="13"/>
        <v>14.48</v>
      </c>
      <c r="EB6" s="36">
        <f t="shared" si="13"/>
        <v>16.27</v>
      </c>
      <c r="EC6" s="35" t="str">
        <f>IF(EC7="","",IF(EC7="-","【-】","【"&amp;SUBSTITUTE(TEXT(EC7,"#,##0.00"),"-","△")&amp;"】"))</f>
        <v>【17.80】</v>
      </c>
      <c r="ED6" s="36">
        <f>IF(ED7="",NA(),ED7)</f>
        <v>0.27</v>
      </c>
      <c r="EE6" s="35">
        <f t="shared" ref="EE6:EM6" si="14">IF(EE7="",NA(),EE7)</f>
        <v>0</v>
      </c>
      <c r="EF6" s="36">
        <f t="shared" si="14"/>
        <v>0.13</v>
      </c>
      <c r="EG6" s="36">
        <f t="shared" si="14"/>
        <v>0.25</v>
      </c>
      <c r="EH6" s="36">
        <f t="shared" si="14"/>
        <v>0.15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472140</v>
      </c>
      <c r="D7" s="38">
        <v>46</v>
      </c>
      <c r="E7" s="38">
        <v>1</v>
      </c>
      <c r="F7" s="38">
        <v>0</v>
      </c>
      <c r="G7" s="38">
        <v>1</v>
      </c>
      <c r="H7" s="38" t="s">
        <v>93</v>
      </c>
      <c r="I7" s="38" t="s">
        <v>94</v>
      </c>
      <c r="J7" s="38" t="s">
        <v>95</v>
      </c>
      <c r="K7" s="38" t="s">
        <v>96</v>
      </c>
      <c r="L7" s="38" t="s">
        <v>97</v>
      </c>
      <c r="M7" s="38" t="s">
        <v>98</v>
      </c>
      <c r="N7" s="39" t="s">
        <v>99</v>
      </c>
      <c r="O7" s="39">
        <v>67.94</v>
      </c>
      <c r="P7" s="39">
        <v>99.95</v>
      </c>
      <c r="Q7" s="39">
        <v>3557</v>
      </c>
      <c r="R7" s="39">
        <v>54625</v>
      </c>
      <c r="S7" s="39">
        <v>204.27</v>
      </c>
      <c r="T7" s="39">
        <v>267.42</v>
      </c>
      <c r="U7" s="39">
        <v>54529</v>
      </c>
      <c r="V7" s="39">
        <v>204.2</v>
      </c>
      <c r="W7" s="39">
        <v>267.04000000000002</v>
      </c>
      <c r="X7" s="39">
        <v>110.79</v>
      </c>
      <c r="Y7" s="39">
        <v>117.83</v>
      </c>
      <c r="Z7" s="39">
        <v>118.52</v>
      </c>
      <c r="AA7" s="39">
        <v>122.13</v>
      </c>
      <c r="AB7" s="39">
        <v>115.42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129.02000000000001</v>
      </c>
      <c r="AU7" s="39">
        <v>164.33</v>
      </c>
      <c r="AV7" s="39">
        <v>200.17</v>
      </c>
      <c r="AW7" s="39">
        <v>210.77</v>
      </c>
      <c r="AX7" s="39">
        <v>167.71</v>
      </c>
      <c r="AY7" s="39">
        <v>335.95</v>
      </c>
      <c r="AZ7" s="39">
        <v>346.59</v>
      </c>
      <c r="BA7" s="39">
        <v>357.82</v>
      </c>
      <c r="BB7" s="39">
        <v>355.5</v>
      </c>
      <c r="BC7" s="39">
        <v>349.83</v>
      </c>
      <c r="BD7" s="39">
        <v>261.93</v>
      </c>
      <c r="BE7" s="39">
        <v>325.04000000000002</v>
      </c>
      <c r="BF7" s="39">
        <v>295.58999999999997</v>
      </c>
      <c r="BG7" s="39">
        <v>275.44</v>
      </c>
      <c r="BH7" s="39">
        <v>249.68</v>
      </c>
      <c r="BI7" s="39">
        <v>225.54</v>
      </c>
      <c r="BJ7" s="39">
        <v>319.82</v>
      </c>
      <c r="BK7" s="39">
        <v>312.02999999999997</v>
      </c>
      <c r="BL7" s="39">
        <v>307.45999999999998</v>
      </c>
      <c r="BM7" s="39">
        <v>312.58</v>
      </c>
      <c r="BN7" s="39">
        <v>314.87</v>
      </c>
      <c r="BO7" s="39">
        <v>270.45999999999998</v>
      </c>
      <c r="BP7" s="39">
        <v>109.96</v>
      </c>
      <c r="BQ7" s="39">
        <v>119.38</v>
      </c>
      <c r="BR7" s="39">
        <v>119.75</v>
      </c>
      <c r="BS7" s="39">
        <v>118.15</v>
      </c>
      <c r="BT7" s="39">
        <v>113.45</v>
      </c>
      <c r="BU7" s="39">
        <v>105.21</v>
      </c>
      <c r="BV7" s="39">
        <v>105.71</v>
      </c>
      <c r="BW7" s="39">
        <v>106.01</v>
      </c>
      <c r="BX7" s="39">
        <v>104.57</v>
      </c>
      <c r="BY7" s="39">
        <v>103.54</v>
      </c>
      <c r="BZ7" s="39">
        <v>103.91</v>
      </c>
      <c r="CA7" s="39">
        <v>199.16</v>
      </c>
      <c r="CB7" s="39">
        <v>186.25</v>
      </c>
      <c r="CC7" s="39">
        <v>186.22</v>
      </c>
      <c r="CD7" s="39">
        <v>189.68</v>
      </c>
      <c r="CE7" s="39">
        <v>198.73</v>
      </c>
      <c r="CF7" s="39">
        <v>162.59</v>
      </c>
      <c r="CG7" s="39">
        <v>162.15</v>
      </c>
      <c r="CH7" s="39">
        <v>162.24</v>
      </c>
      <c r="CI7" s="39">
        <v>165.47</v>
      </c>
      <c r="CJ7" s="39">
        <v>167.46</v>
      </c>
      <c r="CK7" s="39">
        <v>167.11</v>
      </c>
      <c r="CL7" s="39">
        <v>60.32</v>
      </c>
      <c r="CM7" s="39">
        <v>58.7</v>
      </c>
      <c r="CN7" s="39">
        <v>60.75</v>
      </c>
      <c r="CO7" s="39">
        <v>70.44</v>
      </c>
      <c r="CP7" s="39">
        <v>71.89</v>
      </c>
      <c r="CQ7" s="39">
        <v>59.17</v>
      </c>
      <c r="CR7" s="39">
        <v>59.34</v>
      </c>
      <c r="CS7" s="39">
        <v>59.11</v>
      </c>
      <c r="CT7" s="39">
        <v>59.74</v>
      </c>
      <c r="CU7" s="39">
        <v>59.46</v>
      </c>
      <c r="CV7" s="39">
        <v>60.27</v>
      </c>
      <c r="CW7" s="39">
        <v>85.19</v>
      </c>
      <c r="CX7" s="39">
        <v>89.46</v>
      </c>
      <c r="CY7" s="39">
        <v>87.36</v>
      </c>
      <c r="CZ7" s="39">
        <v>84.97</v>
      </c>
      <c r="DA7" s="39">
        <v>84.34</v>
      </c>
      <c r="DB7" s="39">
        <v>87.6</v>
      </c>
      <c r="DC7" s="39">
        <v>87.74</v>
      </c>
      <c r="DD7" s="39">
        <v>87.91</v>
      </c>
      <c r="DE7" s="39">
        <v>87.28</v>
      </c>
      <c r="DF7" s="39">
        <v>87.41</v>
      </c>
      <c r="DG7" s="39">
        <v>89.92</v>
      </c>
      <c r="DH7" s="39">
        <v>51.29</v>
      </c>
      <c r="DI7" s="39">
        <v>52.91</v>
      </c>
      <c r="DJ7" s="39">
        <v>54.5</v>
      </c>
      <c r="DK7" s="39">
        <v>55.68</v>
      </c>
      <c r="DL7" s="39">
        <v>55.97</v>
      </c>
      <c r="DM7" s="39">
        <v>45.25</v>
      </c>
      <c r="DN7" s="39">
        <v>46.27</v>
      </c>
      <c r="DO7" s="39">
        <v>46.88</v>
      </c>
      <c r="DP7" s="39">
        <v>46.94</v>
      </c>
      <c r="DQ7" s="39">
        <v>47.62</v>
      </c>
      <c r="DR7" s="39">
        <v>48.85</v>
      </c>
      <c r="DS7" s="39">
        <v>0</v>
      </c>
      <c r="DT7" s="39">
        <v>0</v>
      </c>
      <c r="DU7" s="39">
        <v>0</v>
      </c>
      <c r="DV7" s="39">
        <v>0</v>
      </c>
      <c r="DW7" s="39">
        <v>0</v>
      </c>
      <c r="DX7" s="39">
        <v>10.71</v>
      </c>
      <c r="DY7" s="39">
        <v>10.93</v>
      </c>
      <c r="DZ7" s="39">
        <v>13.39</v>
      </c>
      <c r="EA7" s="39">
        <v>14.48</v>
      </c>
      <c r="EB7" s="39">
        <v>16.27</v>
      </c>
      <c r="EC7" s="39">
        <v>17.8</v>
      </c>
      <c r="ED7" s="39">
        <v>0.27</v>
      </c>
      <c r="EE7" s="39">
        <v>0</v>
      </c>
      <c r="EF7" s="39">
        <v>0.13</v>
      </c>
      <c r="EG7" s="39">
        <v>0.25</v>
      </c>
      <c r="EH7" s="39">
        <v>0.15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與那覇　武</cp:lastModifiedBy>
  <cp:lastPrinted>2020-01-30T10:22:38Z</cp:lastPrinted>
  <dcterms:created xsi:type="dcterms:W3CDTF">2019-12-05T04:32:37Z</dcterms:created>
  <dcterms:modified xsi:type="dcterms:W3CDTF">2020-01-31T04:50:18Z</dcterms:modified>
  <cp:category/>
</cp:coreProperties>
</file>