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milg0933\Desktop\旧デスクトップ\Ｈ31 起債\財政課調査・報告もの\H30 決算にかかる経営比較分析について\提出\業務47(法非適)\下水道事業\08_豊見城市\"/>
    </mc:Choice>
  </mc:AlternateContent>
  <workbookProtection workbookAlgorithmName="SHA-512" workbookHashValue="t460vba7NxE4s8fwh+aChBVX8y82ecN8FvBhV2yxxmwGkE3pxMPhyJxdgr9KDSrxBE4LvOIZwphwJMTc3BTaiQ==" workbookSaltValue="SUQ/SorGjpbZvmx3Xnh+GA==" workbookSpinCount="100000" lockStructure="1"/>
  <bookViews>
    <workbookView xWindow="0" yWindow="0" windowWidth="15360" windowHeight="73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<sst xmlns="http://schemas.openxmlformats.org/spreadsheetml/2006/main" count="234" uniqueCount="114">
  <si>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</si>
  <si>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</si>
  <si>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</si>
  <si>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</si>
  <si>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</si>
  <si>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</si>
  <si>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</si>
  <si>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</si>
  <si>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</si>
  <si>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</si>
  <si>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</si>
  <si>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</si>
  <si>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</si>
  <si>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</si>
  <si>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</si>
  <si>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</si>
  <si>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</si>
  <si>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</si>
  <si>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</si>
  <si>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</si>
  <si>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</si>
  <si>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</si>
  <si>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</si>
  <si>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</si>
  <si>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</si>
  <si>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</si>
  <si>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</si>
  <si>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</si>
  <si>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</si>
  <si>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</si>
  <si>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</si>
  <si>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</si>
  <si>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</si>
  <si>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</si>
  <si>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</si>
  <si>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</si>
  <si>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</si>
  <si>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</si>
  <si>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</si>
  <si>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</si>
  <si>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</si>
  <si>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</si>
  <si>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</si>
  <si>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</si>
  <si>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</si>
  <si>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</si>
  <si>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</si>
  <si>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</si>
  <si>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</si>
  <si>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</si>
  <si>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</si>
  <si>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</si>
  <si>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</si>
  <si>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</si>
  <si>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</si>
  <si>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</si>
  <si>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</si>
  <si>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</si>
  <si>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</si>
  <si>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</si>
  <si>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</si>
  <si>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</si>
  <si>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</si>
  <si>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</si>
  <si>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</si>
  <si>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</si>
  <si>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</si>
  <si>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</si>
  <si>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</si>
  <si>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</si>
  <si>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</si>
  <si>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</si>
  <si>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</si>
  <si>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</si>
  <si>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</si>
  <si>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</si>
  <si>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</si>
  <si>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</si>
  <si>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</si>
  <si>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</si>
  <si>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</si>
  <si>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</si>
  <si>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</si>
  <si>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</si>
  <si>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</si>
  <si>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</si>
  <si>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</si>
  <si>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</si>
  <si>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</si>
  <si>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</si>
  <si>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</si>
  <si>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</si>
  <si>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</si>
  <si>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</si>
  <si>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</si>
  <si>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</si>
  <si>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</si>
  <si>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</si>
  <si>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</si>
  <si>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</si>
  <si>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</si>
  <si>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</si>
  <si>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</si>
  <si>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</si>
  <si>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</si>
  <si>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</si>
  <si>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</si>
  <si>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</si>
  <si>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</si>
  <si>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</si>
  <si>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</si>
  <si>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①収益的収支比率：当該数値が１００％未満のため、経営改善に向けた取り組みが必要な時期にきていると考えられます。
④企業債残高対事業規模比率：使用料収入に対する企業債残高の割合であり、企業債に頼った経営を行っていることがわかります。経営改善に向けた取り組みが必要な時期にきていると考えられます。
⑤経費回収率：当該指標が１００％を下回っている場合、汚水処理に係る費用が使用料収入以外の収入により賄われていることを意味しているので、経営改善に向けた取り組みが必要な時期にきていると考えられます。
⑥汚水処理原価：有収水量１㎥あたりの汚水処理に要した費用であり、汚水処理に係るコストを示した指標である。流域下水道維持管理負担金の単価改定も検討されているので、下水道使用料についても同時に検討する時期にきています。
⑦施設利用率：処理場を持っていないため、該当値はありません。
⑧水洗化率：全国平均及び類似団体平均値を下回っています。現在も整備途上であり人口も増加傾向の状況なので、今後も接続促進に取り組んでいきます。</t>
    <rPh sb="1" eb="4">
      <t>シュウエキテキ</t>
    </rPh>
    <rPh sb="4" eb="6">
      <t>シュウシ</t>
    </rPh>
    <rPh sb="6" eb="8">
      <t>ヒリツ</t>
    </rPh>
    <rPh sb="9" eb="11">
      <t>トウガイ</t>
    </rPh>
    <rPh sb="11" eb="13">
      <t>スウチ</t>
    </rPh>
    <rPh sb="18" eb="20">
      <t>ミマン</t>
    </rPh>
    <rPh sb="24" eb="26">
      <t>ケイエイ</t>
    </rPh>
    <rPh sb="26" eb="28">
      <t>カイゼン</t>
    </rPh>
    <rPh sb="29" eb="30">
      <t>ム</t>
    </rPh>
    <rPh sb="32" eb="33">
      <t>ト</t>
    </rPh>
    <rPh sb="34" eb="35">
      <t>ク</t>
    </rPh>
    <rPh sb="37" eb="39">
      <t>ヒツヨウ</t>
    </rPh>
    <rPh sb="40" eb="42">
      <t>ジキ</t>
    </rPh>
    <rPh sb="48" eb="49">
      <t>カンガ</t>
    </rPh>
    <rPh sb="58" eb="60">
      <t>キギョウ</t>
    </rPh>
    <rPh sb="60" eb="61">
      <t>サイ</t>
    </rPh>
    <rPh sb="61" eb="63">
      <t>ザンダカ</t>
    </rPh>
    <rPh sb="63" eb="64">
      <t>タイ</t>
    </rPh>
    <rPh sb="64" eb="66">
      <t>ジギョウ</t>
    </rPh>
    <rPh sb="66" eb="68">
      <t>キボ</t>
    </rPh>
    <rPh sb="68" eb="70">
      <t>ヒリツ</t>
    </rPh>
    <rPh sb="71" eb="74">
      <t>シヨウリョウ</t>
    </rPh>
    <rPh sb="74" eb="76">
      <t>シュウニュウ</t>
    </rPh>
    <rPh sb="77" eb="78">
      <t>タイ</t>
    </rPh>
    <rPh sb="80" eb="82">
      <t>キギョウ</t>
    </rPh>
    <rPh sb="82" eb="83">
      <t>サイ</t>
    </rPh>
    <rPh sb="83" eb="85">
      <t>ザンダカ</t>
    </rPh>
    <rPh sb="86" eb="88">
      <t>ワリアイ</t>
    </rPh>
    <rPh sb="92" eb="94">
      <t>キギョウ</t>
    </rPh>
    <rPh sb="94" eb="95">
      <t>サイ</t>
    </rPh>
    <rPh sb="96" eb="97">
      <t>タヨ</t>
    </rPh>
    <rPh sb="99" eb="101">
      <t>ケイエイ</t>
    </rPh>
    <rPh sb="102" eb="103">
      <t>オコナ</t>
    </rPh>
    <rPh sb="116" eb="118">
      <t>ケイエイ</t>
    </rPh>
    <rPh sb="118" eb="120">
      <t>カイゼン</t>
    </rPh>
    <rPh sb="121" eb="122">
      <t>ム</t>
    </rPh>
    <rPh sb="124" eb="125">
      <t>ト</t>
    </rPh>
    <rPh sb="126" eb="127">
      <t>ク</t>
    </rPh>
    <rPh sb="129" eb="131">
      <t>ヒツヨウ</t>
    </rPh>
    <rPh sb="132" eb="134">
      <t>ジキ</t>
    </rPh>
    <rPh sb="140" eb="141">
      <t>カンガ</t>
    </rPh>
    <rPh sb="150" eb="152">
      <t>ケイヒ</t>
    </rPh>
    <rPh sb="152" eb="154">
      <t>カイシュウ</t>
    </rPh>
    <rPh sb="154" eb="155">
      <t>リツ</t>
    </rPh>
    <rPh sb="156" eb="158">
      <t>トウガイ</t>
    </rPh>
    <rPh sb="158" eb="160">
      <t>シヒョウ</t>
    </rPh>
    <rPh sb="166" eb="168">
      <t>シタマワ</t>
    </rPh>
    <rPh sb="172" eb="174">
      <t>バアイ</t>
    </rPh>
    <rPh sb="175" eb="177">
      <t>オスイ</t>
    </rPh>
    <rPh sb="177" eb="179">
      <t>ショリ</t>
    </rPh>
    <rPh sb="180" eb="181">
      <t>カカ</t>
    </rPh>
    <rPh sb="182" eb="184">
      <t>ヒヨウ</t>
    </rPh>
    <rPh sb="185" eb="188">
      <t>シヨウリョウ</t>
    </rPh>
    <rPh sb="188" eb="190">
      <t>シュウニュウ</t>
    </rPh>
    <rPh sb="190" eb="192">
      <t>イガイ</t>
    </rPh>
    <rPh sb="193" eb="195">
      <t>シュウニュウ</t>
    </rPh>
    <rPh sb="198" eb="199">
      <t>マカナ</t>
    </rPh>
    <rPh sb="207" eb="209">
      <t>イミ</t>
    </rPh>
    <rPh sb="216" eb="218">
      <t>ケイエイ</t>
    </rPh>
    <rPh sb="218" eb="220">
      <t>カイゼン</t>
    </rPh>
    <rPh sb="221" eb="222">
      <t>ム</t>
    </rPh>
    <rPh sb="224" eb="225">
      <t>ト</t>
    </rPh>
    <rPh sb="226" eb="227">
      <t>ク</t>
    </rPh>
    <rPh sb="229" eb="231">
      <t>ヒツヨウ</t>
    </rPh>
    <rPh sb="232" eb="234">
      <t>ジキ</t>
    </rPh>
    <rPh sb="240" eb="241">
      <t>カンガ</t>
    </rPh>
    <rPh sb="250" eb="252">
      <t>オスイ</t>
    </rPh>
    <rPh sb="252" eb="254">
      <t>ショリ</t>
    </rPh>
    <rPh sb="254" eb="256">
      <t>ゲンカ</t>
    </rPh>
    <rPh sb="257" eb="259">
      <t>ユウシュウ</t>
    </rPh>
    <rPh sb="259" eb="261">
      <t>スイリョウ</t>
    </rPh>
    <rPh sb="267" eb="269">
      <t>オスイ</t>
    </rPh>
    <rPh sb="269" eb="271">
      <t>ショリ</t>
    </rPh>
    <rPh sb="272" eb="273">
      <t>ヨウ</t>
    </rPh>
    <rPh sb="275" eb="277">
      <t>ヒヨウ</t>
    </rPh>
    <rPh sb="281" eb="283">
      <t>オスイ</t>
    </rPh>
    <rPh sb="283" eb="285">
      <t>ショリ</t>
    </rPh>
    <rPh sb="286" eb="287">
      <t>カカ</t>
    </rPh>
    <rPh sb="292" eb="293">
      <t>シメ</t>
    </rPh>
    <rPh sb="295" eb="297">
      <t>シヒョウ</t>
    </rPh>
    <rPh sb="301" eb="303">
      <t>リュウイキ</t>
    </rPh>
    <rPh sb="303" eb="306">
      <t>ゲスイドウ</t>
    </rPh>
    <rPh sb="306" eb="308">
      <t>イジ</t>
    </rPh>
    <rPh sb="308" eb="310">
      <t>カンリ</t>
    </rPh>
    <rPh sb="310" eb="313">
      <t>フタンキン</t>
    </rPh>
    <rPh sb="314" eb="316">
      <t>タンカ</t>
    </rPh>
    <rPh sb="316" eb="318">
      <t>カイテイ</t>
    </rPh>
    <rPh sb="319" eb="321">
      <t>ケントウ</t>
    </rPh>
    <rPh sb="329" eb="332">
      <t>ゲスイドウ</t>
    </rPh>
    <rPh sb="332" eb="335">
      <t>シヨウリョウ</t>
    </rPh>
    <rPh sb="340" eb="342">
      <t>ドウジ</t>
    </rPh>
    <rPh sb="343" eb="345">
      <t>ケントウ</t>
    </rPh>
    <rPh sb="347" eb="349">
      <t>ジキ</t>
    </rPh>
    <rPh sb="359" eb="361">
      <t>シセツ</t>
    </rPh>
    <rPh sb="361" eb="363">
      <t>リヨウ</t>
    </rPh>
    <rPh sb="363" eb="364">
      <t>リツ</t>
    </rPh>
    <rPh sb="365" eb="367">
      <t>ショリ</t>
    </rPh>
    <rPh sb="367" eb="368">
      <t>バ</t>
    </rPh>
    <rPh sb="369" eb="370">
      <t>モ</t>
    </rPh>
    <rPh sb="378" eb="380">
      <t>ガイトウ</t>
    </rPh>
    <rPh sb="380" eb="381">
      <t>アタイ</t>
    </rPh>
    <rPh sb="391" eb="394">
      <t>スイセンカ</t>
    </rPh>
    <rPh sb="394" eb="395">
      <t>リツ</t>
    </rPh>
    <rPh sb="396" eb="398">
      <t>ゼンコク</t>
    </rPh>
    <rPh sb="398" eb="400">
      <t>ヘイキン</t>
    </rPh>
    <rPh sb="400" eb="401">
      <t>オヨ</t>
    </rPh>
    <rPh sb="402" eb="404">
      <t>ルイジ</t>
    </rPh>
    <rPh sb="404" eb="406">
      <t>ダンタイ</t>
    </rPh>
    <rPh sb="406" eb="409">
      <t>ヘイキンチ</t>
    </rPh>
    <rPh sb="410" eb="412">
      <t>シタマワ</t>
    </rPh>
    <rPh sb="418" eb="420">
      <t>ゲンザイ</t>
    </rPh>
    <rPh sb="421" eb="423">
      <t>セイビ</t>
    </rPh>
    <rPh sb="423" eb="425">
      <t>トジョウ</t>
    </rPh>
    <rPh sb="428" eb="430">
      <t>ジンコウ</t>
    </rPh>
    <rPh sb="431" eb="433">
      <t>ゾウカ</t>
    </rPh>
    <rPh sb="433" eb="435">
      <t>ケイコウ</t>
    </rPh>
    <rPh sb="436" eb="438">
      <t>ジョウキョウ</t>
    </rPh>
    <rPh sb="442" eb="444">
      <t>コンゴ</t>
    </rPh>
    <rPh sb="445" eb="447">
      <t>セツゾク</t>
    </rPh>
    <rPh sb="447" eb="449">
      <t>ソクシン</t>
    </rPh>
    <rPh sb="450" eb="451">
      <t>ト</t>
    </rPh>
    <rPh sb="452" eb="453">
      <t>ク</t>
    </rPh>
    <phoneticPr fontId="4"/>
  </si>
  <si>
    <t>本市の公共下水道事業については、昭和５７年度に建設が始まり、供用開始３０年余となっていますが、耐用年数を超える管渠はまだありません。しかし老朽化に備えて長寿命化計画や経営戦略策定に取り組んでいきます。</t>
    <rPh sb="0" eb="1">
      <t>ホン</t>
    </rPh>
    <rPh sb="1" eb="2">
      <t>シ</t>
    </rPh>
    <rPh sb="3" eb="5">
      <t>コウキョウ</t>
    </rPh>
    <rPh sb="5" eb="8">
      <t>ゲスイドウ</t>
    </rPh>
    <rPh sb="8" eb="10">
      <t>ジギョウ</t>
    </rPh>
    <rPh sb="16" eb="18">
      <t>ショウワ</t>
    </rPh>
    <rPh sb="20" eb="21">
      <t>ネン</t>
    </rPh>
    <rPh sb="21" eb="22">
      <t>ド</t>
    </rPh>
    <rPh sb="23" eb="25">
      <t>ケンセツ</t>
    </rPh>
    <rPh sb="26" eb="27">
      <t>ハジ</t>
    </rPh>
    <rPh sb="30" eb="32">
      <t>キョウヨウ</t>
    </rPh>
    <rPh sb="32" eb="34">
      <t>カイシ</t>
    </rPh>
    <rPh sb="36" eb="37">
      <t>ネン</t>
    </rPh>
    <rPh sb="37" eb="38">
      <t>アマ</t>
    </rPh>
    <rPh sb="47" eb="49">
      <t>タイヨウ</t>
    </rPh>
    <rPh sb="49" eb="51">
      <t>ネンスウ</t>
    </rPh>
    <rPh sb="52" eb="53">
      <t>チョウ</t>
    </rPh>
    <rPh sb="55" eb="57">
      <t>カンキョ</t>
    </rPh>
    <rPh sb="69" eb="71">
      <t>ロウキュウ</t>
    </rPh>
    <rPh sb="71" eb="72">
      <t>カ</t>
    </rPh>
    <rPh sb="73" eb="74">
      <t>ソナ</t>
    </rPh>
    <rPh sb="76" eb="77">
      <t>チョウ</t>
    </rPh>
    <rPh sb="77" eb="80">
      <t>ジュミョウカ</t>
    </rPh>
    <rPh sb="80" eb="82">
      <t>ケイカク</t>
    </rPh>
    <rPh sb="83" eb="85">
      <t>ケイエイ</t>
    </rPh>
    <rPh sb="85" eb="87">
      <t>センリャク</t>
    </rPh>
    <rPh sb="87" eb="89">
      <t>サクテイ</t>
    </rPh>
    <rPh sb="90" eb="91">
      <t>ト</t>
    </rPh>
    <rPh sb="92" eb="93">
      <t>ク</t>
    </rPh>
    <phoneticPr fontId="4"/>
  </si>
  <si>
    <t>経営分析の結果、本市公共下水道事業の経営状況は、全国平均及び類似団体平均と比較しても良好な状態ではないことが指標として表れています。公共下水道事業を健全に経営するためにも使用料水準の適正化が必要な状態です。</t>
    <rPh sb="0" eb="2">
      <t>ケイエイ</t>
    </rPh>
    <rPh sb="2" eb="4">
      <t>ブンセキ</t>
    </rPh>
    <rPh sb="5" eb="7">
      <t>ケッカ</t>
    </rPh>
    <rPh sb="8" eb="9">
      <t>ホン</t>
    </rPh>
    <rPh sb="9" eb="10">
      <t>シ</t>
    </rPh>
    <rPh sb="10" eb="12">
      <t>コウキョウ</t>
    </rPh>
    <rPh sb="12" eb="15">
      <t>ゲスイドウ</t>
    </rPh>
    <rPh sb="15" eb="17">
      <t>ジギョウ</t>
    </rPh>
    <rPh sb="18" eb="20">
      <t>ケイエイ</t>
    </rPh>
    <rPh sb="20" eb="22">
      <t>ジョウキョウ</t>
    </rPh>
    <rPh sb="24" eb="26">
      <t>ゼンコク</t>
    </rPh>
    <rPh sb="26" eb="28">
      <t>ヘイキン</t>
    </rPh>
    <rPh sb="28" eb="29">
      <t>オヨ</t>
    </rPh>
    <rPh sb="30" eb="32">
      <t>ルイジ</t>
    </rPh>
    <rPh sb="32" eb="34">
      <t>ダンタイ</t>
    </rPh>
    <rPh sb="34" eb="36">
      <t>ヘイキン</t>
    </rPh>
    <rPh sb="37" eb="39">
      <t>ヒカク</t>
    </rPh>
    <rPh sb="42" eb="44">
      <t>リョウコウ</t>
    </rPh>
    <rPh sb="45" eb="47">
      <t>ジョウタイ</t>
    </rPh>
    <rPh sb="54" eb="56">
      <t>シヒョウ</t>
    </rPh>
    <rPh sb="59" eb="60">
      <t>アラワ</t>
    </rPh>
    <rPh sb="66" eb="68">
      <t>コウキョウ</t>
    </rPh>
    <rPh sb="68" eb="71">
      <t>ゲスイドウ</t>
    </rPh>
    <rPh sb="71" eb="73">
      <t>ジギョウ</t>
    </rPh>
    <rPh sb="74" eb="76">
      <t>ケンゼン</t>
    </rPh>
    <rPh sb="77" eb="79">
      <t>ケイエイ</t>
    </rPh>
    <rPh sb="85" eb="88">
      <t>シヨウリョウ</t>
    </rPh>
    <rPh sb="88" eb="90">
      <t>スイジュン</t>
    </rPh>
    <rPh sb="91" eb="94">
      <t>テキセイカ</t>
    </rPh>
    <rPh sb="95" eb="97">
      <t>ヒツヨウ</t>
    </rPh>
    <rPh sb="98" eb="10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</si>
</sst>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68-48EB-8877-576245DBC1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0.15</c:v>
                </c:pt>
                <c:pt idx="2">
                  <c:v>4.88</c:v>
                </c:pt>
                <c:pt idx="3">
                  <c:v>0.2</c:v>
                </c:pt>
                <c:pt idx="4">
                  <c:v>0.3</c:v>
                </c:pt>
              </c:numCache>
            </c:numRef>
          </c:val>
          <c:smooth val="0"/>
          <c:extLst>
            <c:ext xmlns:c16="http://schemas.microsoft.com/office/drawing/2014/chart" uri="{C3380CC4-5D6E-409C-BE32-E72D297353CC}">
              <c16:uniqueId val="{00000001-9168-48EB-8877-576245DBC1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2-4189-998F-0DABFE686C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86.69</c:v>
                </c:pt>
                <c:pt idx="2">
                  <c:v>80.16</c:v>
                </c:pt>
                <c:pt idx="3">
                  <c:v>73.599999999999994</c:v>
                </c:pt>
                <c:pt idx="4">
                  <c:v>70.33</c:v>
                </c:pt>
              </c:numCache>
            </c:numRef>
          </c:val>
          <c:smooth val="0"/>
          <c:extLst>
            <c:ext xmlns:c16="http://schemas.microsoft.com/office/drawing/2014/chart" uri="{C3380CC4-5D6E-409C-BE32-E72D297353CC}">
              <c16:uniqueId val="{00000001-5D12-4189-998F-0DABFE686C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83.31</c:v>
                </c:pt>
                <c:pt idx="1">
                  <c:v>84.87</c:v>
                </c:pt>
                <c:pt idx="2">
                  <c:v>84.95</c:v>
                </c:pt>
                <c:pt idx="3">
                  <c:v>85.52</c:v>
                </c:pt>
                <c:pt idx="4">
                  <c:v>86.72</c:v>
                </c:pt>
              </c:numCache>
            </c:numRef>
          </c:val>
          <c:extLst>
            <c:ext xmlns:c16="http://schemas.microsoft.com/office/drawing/2014/chart" uri="{C3380CC4-5D6E-409C-BE32-E72D297353CC}">
              <c16:uniqueId val="{00000000-FBFB-403D-8A46-D3271E0391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96.14</c:v>
                </c:pt>
                <c:pt idx="2">
                  <c:v>96.19</c:v>
                </c:pt>
                <c:pt idx="3">
                  <c:v>96.4</c:v>
                </c:pt>
                <c:pt idx="4">
                  <c:v>95.85</c:v>
                </c:pt>
              </c:numCache>
            </c:numRef>
          </c:val>
          <c:smooth val="0"/>
          <c:extLst>
            <c:ext xmlns:c16="http://schemas.microsoft.com/office/drawing/2014/chart" uri="{C3380CC4-5D6E-409C-BE32-E72D297353CC}">
              <c16:uniqueId val="{00000001-FBFB-403D-8A46-D3271E0391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79.67</c:v>
                </c:pt>
                <c:pt idx="1">
                  <c:v>66.86</c:v>
                </c:pt>
                <c:pt idx="2">
                  <c:v>78.400000000000006</c:v>
                </c:pt>
                <c:pt idx="3">
                  <c:v>78.349999999999994</c:v>
                </c:pt>
                <c:pt idx="4">
                  <c:v>82.98</c:v>
                </c:pt>
              </c:numCache>
            </c:numRef>
          </c:val>
          <c:extLst>
            <c:ext xmlns:c16="http://schemas.microsoft.com/office/drawing/2014/chart" uri="{C3380CC4-5D6E-409C-BE32-E72D297353CC}">
              <c16:uniqueId val="{00000000-128E-4E8E-941A-CD4546DF7E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8E-4E8E-941A-CD4546DF7E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D-4757-842A-2595938FC7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D-4757-842A-2595938FC7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0F-4756-8490-D81CCE0D68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0F-4756-8490-D81CCE0D68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8-49AE-B004-6964D40F0E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8-49AE-B004-6964D40F0E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7-4809-AB32-FF04910D55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7-4809-AB32-FF04910D55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861.25</c:v>
                </c:pt>
                <c:pt idx="1">
                  <c:v>757.16</c:v>
                </c:pt>
                <c:pt idx="2">
                  <c:v>1229.53</c:v>
                </c:pt>
                <c:pt idx="3">
                  <c:v>1072.1400000000001</c:v>
                </c:pt>
                <c:pt idx="4">
                  <c:v>1280.94</c:v>
                </c:pt>
              </c:numCache>
            </c:numRef>
          </c:val>
          <c:extLst>
            <c:ext xmlns:c16="http://schemas.microsoft.com/office/drawing/2014/chart" uri="{C3380CC4-5D6E-409C-BE32-E72D297353CC}">
              <c16:uniqueId val="{00000000-DCAC-43B4-81F8-7CC3B57FC2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775.45</c:v>
                </c:pt>
                <c:pt idx="2">
                  <c:v>786.46</c:v>
                </c:pt>
                <c:pt idx="3">
                  <c:v>707.12</c:v>
                </c:pt>
                <c:pt idx="4">
                  <c:v>733.93</c:v>
                </c:pt>
              </c:numCache>
            </c:numRef>
          </c:val>
          <c:smooth val="0"/>
          <c:extLst>
            <c:ext xmlns:c16="http://schemas.microsoft.com/office/drawing/2014/chart" uri="{C3380CC4-5D6E-409C-BE32-E72D297353CC}">
              <c16:uniqueId val="{00000001-DCAC-43B4-81F8-7CC3B57FC2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55.75</c:v>
                </c:pt>
                <c:pt idx="1">
                  <c:v>61.02</c:v>
                </c:pt>
                <c:pt idx="2">
                  <c:v>71.58</c:v>
                </c:pt>
                <c:pt idx="3">
                  <c:v>60.32</c:v>
                </c:pt>
                <c:pt idx="4">
                  <c:v>83.26</c:v>
                </c:pt>
              </c:numCache>
            </c:numRef>
          </c:val>
          <c:extLst>
            <c:ext xmlns:c16="http://schemas.microsoft.com/office/drawing/2014/chart" uri="{C3380CC4-5D6E-409C-BE32-E72D297353CC}">
              <c16:uniqueId val="{00000000-8453-4BFC-934E-D191B376D9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86.34</c:v>
                </c:pt>
                <c:pt idx="2">
                  <c:v>84.89</c:v>
                </c:pt>
                <c:pt idx="3">
                  <c:v>93.62</c:v>
                </c:pt>
                <c:pt idx="4">
                  <c:v>94.59</c:v>
                </c:pt>
              </c:numCache>
            </c:numRef>
          </c:val>
          <c:smooth val="0"/>
          <c:extLst>
            <c:ext xmlns:c16="http://schemas.microsoft.com/office/drawing/2014/chart" uri="{C3380CC4-5D6E-409C-BE32-E72D297353CC}">
              <c16:uniqueId val="{00000001-8453-4BFC-934E-D191B376D9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150.08000000000001</c:v>
                </c:pt>
                <c:pt idx="1">
                  <c:v>137.47999999999999</c:v>
                </c:pt>
                <c:pt idx="2">
                  <c:v>117.58</c:v>
                </c:pt>
                <c:pt idx="3">
                  <c:v>139.41</c:v>
                </c:pt>
                <c:pt idx="4">
                  <c:v>107.28</c:v>
                </c:pt>
              </c:numCache>
            </c:numRef>
          </c:val>
          <c:extLst>
            <c:ext xmlns:c16="http://schemas.microsoft.com/office/drawing/2014/chart" uri="{C3380CC4-5D6E-409C-BE32-E72D297353CC}">
              <c16:uniqueId val="{00000000-0AB1-46DB-A2FD-E7BFBCD5A2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147.52000000000001</c:v>
                </c:pt>
                <c:pt idx="2">
                  <c:v>146.26</c:v>
                </c:pt>
                <c:pt idx="3">
                  <c:v>136.47</c:v>
                </c:pt>
                <c:pt idx="4">
                  <c:v>131.22</c:v>
                </c:pt>
              </c:numCache>
            </c:numRef>
          </c:val>
          <c:smooth val="0"/>
          <c:extLst>
            <c:ext xmlns:c16="http://schemas.microsoft.com/office/drawing/2014/chart" uri="{C3380CC4-5D6E-409C-BE32-E72D297353CC}">
              <c16:uniqueId val="{00000001-0AB1-46DB-A2FD-E7BFBCD5A2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豊見城市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8">
        <f>データ!S6</f>
        <v>64436</v>
      </c>
      <c r="AM8" s="68"/>
      <c r="AN8" s="68"/>
      <c r="AO8" s="68"/>
      <c r="AP8" s="68"/>
      <c r="AQ8" s="68"/>
      <c r="AR8" s="68"/>
      <c r="AS8" s="68"/>
      <c r="AT8" s="67">
        <f>データ!T6</f>
        <v>19.190000000000001</v>
      </c>
      <c r="AU8" s="67"/>
      <c r="AV8" s="67"/>
      <c r="AW8" s="67"/>
      <c r="AX8" s="67"/>
      <c r="AY8" s="67"/>
      <c r="AZ8" s="67"/>
      <c r="BA8" s="67"/>
      <c r="BB8" s="67">
        <f>データ!U6</f>
        <v>3357.79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73.069999999999993</v>
      </c>
      <c r="Q10" s="67"/>
      <c r="R10" s="67"/>
      <c r="S10" s="67"/>
      <c r="T10" s="67"/>
      <c r="U10" s="67"/>
      <c r="V10" s="67"/>
      <c r="W10" s="67">
        <f>データ!Q6</f>
        <v>100</v>
      </c>
      <c r="X10" s="67"/>
      <c r="Y10" s="67"/>
      <c r="Z10" s="67"/>
      <c r="AA10" s="67"/>
      <c r="AB10" s="67"/>
      <c r="AC10" s="67"/>
      <c r="AD10" s="68">
        <f>データ!R6</f>
        <v>1317</v>
      </c>
      <c r="AE10" s="68"/>
      <c r="AF10" s="68"/>
      <c r="AG10" s="68"/>
      <c r="AH10" s="68"/>
      <c r="AI10" s="68"/>
      <c r="AJ10" s="68"/>
      <c r="AK10" s="2"/>
      <c r="AL10" s="68">
        <f>データ!V6</f>
        <v>46883</v>
      </c>
      <c r="AM10" s="68"/>
      <c r="AN10" s="68"/>
      <c r="AO10" s="68"/>
      <c r="AP10" s="68"/>
      <c r="AQ10" s="68"/>
      <c r="AR10" s="68"/>
      <c r="AS10" s="68"/>
      <c r="AT10" s="67">
        <f>データ!W6</f>
        <v>5.61</v>
      </c>
      <c r="AU10" s="67"/>
      <c r="AV10" s="67"/>
      <c r="AW10" s="67"/>
      <c r="AX10" s="67"/>
      <c r="AY10" s="67"/>
      <c r="AZ10" s="67"/>
      <c r="BA10" s="67"/>
      <c r="BB10" s="67">
        <f>データ!X6</f>
        <v>8357.0400000000009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mie8Y64OhUAP9R14a7hWqaGCYvxZWsUJZyPiZdJxh4anDhzLnDAJK3JK1waVAfAVVXn0laLy/+4D4/6/blIhAg==" saltValue="GVq0axJGZva5uka90c06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472123</v>
      </c>
      <c r="D6" s="33">
        <f t="shared" si="3"/>
        <v>47</v>
      </c>
      <c r="E6" s="33">
        <f t="shared" si="3"/>
        <v>17</v>
      </c>
      <c r="F6" s="33">
        <f t="shared" si="3"/>
        <v>1</v>
      </c>
      <c r="G6" s="33">
        <f t="shared" si="3"/>
        <v>0</v>
      </c>
      <c r="H6" s="33" t="str">
        <f t="shared" si="3"/>
        <v>沖縄県　豊見城市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73.069999999999993</v>
      </c>
      <c r="Q6" s="34">
        <f t="shared" si="3"/>
        <v>100</v>
      </c>
      <c r="R6" s="34">
        <f t="shared" si="3"/>
        <v>1317</v>
      </c>
      <c r="S6" s="34">
        <f t="shared" si="3"/>
        <v>64436</v>
      </c>
      <c r="T6" s="34">
        <f t="shared" si="3"/>
        <v>19.190000000000001</v>
      </c>
      <c r="U6" s="34">
        <f t="shared" si="3"/>
        <v>3357.79</v>
      </c>
      <c r="V6" s="34">
        <f t="shared" si="3"/>
        <v>46883</v>
      </c>
      <c r="W6" s="34">
        <f t="shared" si="3"/>
        <v>5.61</v>
      </c>
      <c r="X6" s="34">
        <f t="shared" si="3"/>
        <v>8357.0400000000009</v>
      </c>
      <c r="Y6" s="35">
        <f>IF(Y7="",NA(),Y7)</f>
        <v>79.67</v>
      </c>
      <c r="Z6" s="35">
        <f t="shared" ref="Z6:AH6" si="4">IF(Z7="",NA(),Z7)</f>
        <v>66.86</v>
      </c>
      <c r="AA6" s="35">
        <f t="shared" si="4"/>
        <v>78.400000000000006</v>
      </c>
      <c r="AB6" s="35">
        <f t="shared" si="4"/>
        <v>78.349999999999994</v>
      </c>
      <c r="AC6" s="35">
        <f t="shared" si="4"/>
        <v>82.98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861.25</v>
      </c>
      <c r="BG6" s="35">
        <f t="shared" ref="BG6:BO6" si="7">IF(BG7="",NA(),BG7)</f>
        <v>757.16</v>
      </c>
      <c r="BH6" s="35">
        <f t="shared" si="7"/>
        <v>1229.53</v>
      </c>
      <c r="BI6" s="35">
        <f t="shared" si="7"/>
        <v>1072.1400000000001</v>
      </c>
      <c r="BJ6" s="35">
        <f t="shared" si="7"/>
        <v>1280.94</v>
      </c>
      <c r="BK6" s="35">
        <f t="shared" si="7"/>
        <v>1186.53</v>
      </c>
      <c r="BL6" s="35">
        <f t="shared" si="7"/>
        <v>775.45</v>
      </c>
      <c r="BM6" s="35">
        <f t="shared" si="7"/>
        <v>786.46</v>
      </c>
      <c r="BN6" s="35">
        <f t="shared" si="7"/>
        <v>707.12</v>
      </c>
      <c r="BO6" s="35">
        <f t="shared" si="7"/>
        <v>733.93</v>
      </c>
      <c r="BP6" s="34" t="str">
        <f>IF(BP7="","",IF(BP7="-","【-】","【"&amp;SUBSTITUTE(TEXT(BP7,"#,##0.00"),"-","△")&amp;"】"))</f>
        <v>【682.78】</v>
      </c>
      <c r="BQ6" s="35">
        <f>IF(BQ7="",NA(),BQ7)</f>
        <v>55.75</v>
      </c>
      <c r="BR6" s="35">
        <f t="shared" ref="BR6:BZ6" si="8">IF(BR7="",NA(),BR7)</f>
        <v>61.02</v>
      </c>
      <c r="BS6" s="35">
        <f t="shared" si="8"/>
        <v>71.58</v>
      </c>
      <c r="BT6" s="35">
        <f t="shared" si="8"/>
        <v>60.32</v>
      </c>
      <c r="BU6" s="35">
        <f t="shared" si="8"/>
        <v>83.26</v>
      </c>
      <c r="BV6" s="35">
        <f t="shared" si="8"/>
        <v>86.66</v>
      </c>
      <c r="BW6" s="35">
        <f t="shared" si="8"/>
        <v>86.34</v>
      </c>
      <c r="BX6" s="35">
        <f t="shared" si="8"/>
        <v>84.89</v>
      </c>
      <c r="BY6" s="35">
        <f t="shared" si="8"/>
        <v>93.62</v>
      </c>
      <c r="BZ6" s="35">
        <f t="shared" si="8"/>
        <v>94.59</v>
      </c>
      <c r="CA6" s="34" t="str">
        <f>IF(CA7="","",IF(CA7="-","【-】","【"&amp;SUBSTITUTE(TEXT(CA7,"#,##0.00"),"-","△")&amp;"】"))</f>
        <v>【100.91】</v>
      </c>
      <c r="CB6" s="35">
        <f>IF(CB7="",NA(),CB7)</f>
        <v>150.08000000000001</v>
      </c>
      <c r="CC6" s="35">
        <f t="shared" ref="CC6:CK6" si="9">IF(CC7="",NA(),CC7)</f>
        <v>137.47999999999999</v>
      </c>
      <c r="CD6" s="35">
        <f t="shared" si="9"/>
        <v>117.58</v>
      </c>
      <c r="CE6" s="35">
        <f t="shared" si="9"/>
        <v>139.41</v>
      </c>
      <c r="CF6" s="35">
        <f t="shared" si="9"/>
        <v>107.28</v>
      </c>
      <c r="CG6" s="35">
        <f t="shared" si="9"/>
        <v>151.65</v>
      </c>
      <c r="CH6" s="35">
        <f t="shared" si="9"/>
        <v>147.52000000000001</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86.69</v>
      </c>
      <c r="CT6" s="35">
        <f t="shared" si="10"/>
        <v>80.16</v>
      </c>
      <c r="CU6" s="35">
        <f t="shared" si="10"/>
        <v>73.599999999999994</v>
      </c>
      <c r="CV6" s="35">
        <f t="shared" si="10"/>
        <v>70.33</v>
      </c>
      <c r="CW6" s="34" t="str">
        <f>IF(CW7="","",IF(CW7="-","【-】","【"&amp;SUBSTITUTE(TEXT(CW7,"#,##0.00"),"-","△")&amp;"】"))</f>
        <v>【58.98】</v>
      </c>
      <c r="CX6" s="35">
        <f>IF(CX7="",NA(),CX7)</f>
        <v>83.31</v>
      </c>
      <c r="CY6" s="35">
        <f t="shared" ref="CY6:DG6" si="11">IF(CY7="",NA(),CY7)</f>
        <v>84.87</v>
      </c>
      <c r="CZ6" s="35">
        <f t="shared" si="11"/>
        <v>84.95</v>
      </c>
      <c r="DA6" s="35">
        <f t="shared" si="11"/>
        <v>85.52</v>
      </c>
      <c r="DB6" s="35">
        <f t="shared" si="11"/>
        <v>86.72</v>
      </c>
      <c r="DC6" s="35">
        <f t="shared" si="11"/>
        <v>91.47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0.15</v>
      </c>
      <c r="EL6" s="35">
        <f t="shared" si="14"/>
        <v>4.88</v>
      </c>
      <c r="EM6" s="35">
        <f t="shared" si="14"/>
        <v>0.2</v>
      </c>
      <c r="EN6" s="35">
        <f t="shared" si="14"/>
        <v>0.3</v>
      </c>
      <c r="EO6" s="34" t="str">
        <f>IF(EO7="","",IF(EO7="-","【-】","【"&amp;SUBSTITUTE(TEXT(EO7,"#,##0.00"),"-","△")&amp;"】"))</f>
        <v>【0.23】</v>
      </c>
    </row>
    <row r="7" spans="1:145" s="36" customFormat="1" x14ac:dyDescent="0.15">
      <c r="A7" s="28"/>
      <c r="B7" s="37">
        <v>2018</v>
      </c>
      <c r="C7" s="37">
        <v>472123</v>
      </c>
      <c r="D7" s="37">
        <v>47</v>
      </c>
      <c r="E7" s="37">
        <v>17</v>
      </c>
      <c r="F7" s="37">
        <v>1</v>
      </c>
      <c r="G7" s="37">
        <v>0</v>
      </c>
      <c r="H7" s="37" t="s">
        <v>98</v>
      </c>
      <c r="I7" s="37" t="s">
        <v>99</v>
      </c>
      <c r="J7" s="37" t="s">
        <v>100</v>
      </c>
      <c r="K7" s="37" t="s">
        <v>101</v>
      </c>
      <c r="L7" s="37" t="s">
        <v>102</v>
      </c>
      <c r="M7" s="37" t="s">
        <v>103</v>
      </c>
      <c r="N7" s="38" t="s">
        <v>104</v>
      </c>
      <c r="O7" s="38" t="s">
        <v>105</v>
      </c>
      <c r="P7" s="38">
        <v>73.069999999999993</v>
      </c>
      <c r="Q7" s="38">
        <v>100</v>
      </c>
      <c r="R7" s="38">
        <v>1317</v>
      </c>
      <c r="S7" s="38">
        <v>64436</v>
      </c>
      <c r="T7" s="38">
        <v>19.190000000000001</v>
      </c>
      <c r="U7" s="38">
        <v>3357.79</v>
      </c>
      <c r="V7" s="38">
        <v>46883</v>
      </c>
      <c r="W7" s="38">
        <v>5.61</v>
      </c>
      <c r="X7" s="38">
        <v>8357.0400000000009</v>
      </c>
      <c r="Y7" s="38">
        <v>79.67</v>
      </c>
      <c r="Z7" s="38">
        <v>66.86</v>
      </c>
      <c r="AA7" s="38">
        <v>78.400000000000006</v>
      </c>
      <c r="AB7" s="38">
        <v>78.349999999999994</v>
      </c>
      <c r="AC7" s="38">
        <v>82.98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861.25</v>
      </c>
      <c r="BG7" s="38">
        <v>757.16</v>
      </c>
      <c r="BH7" s="38">
        <v>1229.53</v>
      </c>
      <c r="BI7" s="38">
        <v>1072.1400000000001</v>
      </c>
      <c r="BJ7" s="38">
        <v>1280.94</v>
      </c>
      <c r="BK7" s="38">
        <v>1186.53</v>
      </c>
      <c r="BL7" s="38">
        <v>775.45</v>
      </c>
      <c r="BM7" s="38">
        <v>786.46</v>
      </c>
      <c r="BN7" s="38">
        <v>707.12</v>
      </c>
      <c r="BO7" s="38">
        <v>733.93</v>
      </c>
      <c r="BP7" s="38">
        <v>682.78</v>
      </c>
      <c r="BQ7" s="38">
        <v>55.75</v>
      </c>
      <c r="BR7" s="38">
        <v>61.02</v>
      </c>
      <c r="BS7" s="38">
        <v>71.58</v>
      </c>
      <c r="BT7" s="38">
        <v>60.32</v>
      </c>
      <c r="BU7" s="38">
        <v>83.26</v>
      </c>
      <c r="BV7" s="38">
        <v>86.66</v>
      </c>
      <c r="BW7" s="38">
        <v>86.34</v>
      </c>
      <c r="BX7" s="38">
        <v>84.89</v>
      </c>
      <c r="BY7" s="38">
        <v>93.62</v>
      </c>
      <c r="BZ7" s="38">
        <v>94.59</v>
      </c>
      <c r="CA7" s="38">
        <v>100.91</v>
      </c>
      <c r="CB7" s="38">
        <v>150.08000000000001</v>
      </c>
      <c r="CC7" s="38">
        <v>137.47999999999999</v>
      </c>
      <c r="CD7" s="38">
        <v>117.58</v>
      </c>
      <c r="CE7" s="38">
        <v>139.41</v>
      </c>
      <c r="CF7" s="38">
        <v>107.28</v>
      </c>
      <c r="CG7" s="38">
        <v>151.65</v>
      </c>
      <c r="CH7" s="38">
        <v>147.52000000000001</v>
      </c>
      <c r="CI7" s="38">
        <v>146.26</v>
      </c>
      <c r="CJ7" s="38">
        <v>136.47</v>
      </c>
      <c r="CK7" s="38">
        <v>131.22</v>
      </c>
      <c r="CL7" s="38">
        <v>136.86000000000001</v>
      </c>
      <c r="CM7" s="38" t="s">
        <v>104</v>
      </c>
      <c r="CN7" s="38" t="s">
        <v>104</v>
      </c>
      <c r="CO7" s="38" t="s">
        <v>104</v>
      </c>
      <c r="CP7" s="38" t="s">
        <v>104</v>
      </c>
      <c r="CQ7" s="38" t="s">
        <v>104</v>
      </c>
      <c r="CR7" s="38" t="s">
        <v>104</v>
      </c>
      <c r="CS7" s="38">
        <v>86.69</v>
      </c>
      <c r="CT7" s="38">
        <v>80.16</v>
      </c>
      <c r="CU7" s="38">
        <v>73.599999999999994</v>
      </c>
      <c r="CV7" s="38">
        <v>70.33</v>
      </c>
      <c r="CW7" s="38">
        <v>58.98</v>
      </c>
      <c r="CX7" s="38">
        <v>83.31</v>
      </c>
      <c r="CY7" s="38">
        <v>84.87</v>
      </c>
      <c r="CZ7" s="38">
        <v>84.95</v>
      </c>
      <c r="DA7" s="38">
        <v>85.52</v>
      </c>
      <c r="DB7" s="38">
        <v>86.72</v>
      </c>
      <c r="DC7" s="38">
        <v>91.47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0.15</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豊見城市LGアカウント0933</cp:lastModifiedBy>
  <cp:lastPrinted>2020-01-24T04:36:00Z</cp:lastPrinted>
  <dcterms:created xsi:type="dcterms:W3CDTF">2019-12-05T05:08:20Z</dcterms:created>
  <dcterms:modified xsi:type="dcterms:W3CDTF">2020-01-27T01:10:02Z</dcterms:modified>
  <cp:category/>
</cp:coreProperties>
</file>