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aternet-nas1\総務課\企画係\９６ 文書\０４ 局外文書\H31年度(令和元年度)\01　県関係\20200115　公営企業に係る経営比較分析表（平成30年度決算）の分析等について\03 回答\"/>
    </mc:Choice>
  </mc:AlternateContent>
  <workbookProtection workbookAlgorithmName="SHA-512" workbookHashValue="h8eeE62daLEO67LfrFoLPTgDkjs4k5qqcfN1adomQBeUTRjqdPcOOYC3PnnakCZpvvt1SxKDrN8OAy7MfGYgRg==" workbookSaltValue="WZ4KUDt14VxX80FLbywsd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<sst xmlns="http://schemas.openxmlformats.org/spreadsheetml/2006/main" count="220" uniqueCount="108">
  <si>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</si>
  <si>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</si>
  <si>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</si>
  <si>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</si>
  <si>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</si>
  <si>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</si>
  <si>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</si>
  <si>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</si>
  <si>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</si>
  <si>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</si>
  <si>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</si>
  <si>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</si>
  <si>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</si>
  <si>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</si>
  <si>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</si>
  <si>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</si>
  <si>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</si>
  <si>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</si>
  <si>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</si>
  <si>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</si>
  <si>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</si>
  <si>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</si>
  <si>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</si>
  <si>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</si>
  <si>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</si>
  <si>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</si>
  <si>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</si>
  <si>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</si>
  <si>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</si>
  <si>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</si>
  <si>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</si>
  <si>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</si>
  <si>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</si>
  <si>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</si>
  <si>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</si>
  <si>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</si>
  <si>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</si>
  <si>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</si>
  <si>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</si>
  <si>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</si>
  <si>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</si>
  <si>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</si>
  <si>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</si>
  <si>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</si>
  <si>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</si>
  <si>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</si>
  <si>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</si>
  <si>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</si>
  <si>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</si>
  <si>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</si>
  <si>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</si>
  <si>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</si>
  <si>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</si>
  <si>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</si>
  <si>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</si>
  <si>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</si>
  <si>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</si>
  <si>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</si>
  <si>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</si>
  <si>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</si>
  <si>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</si>
  <si>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</si>
  <si>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</si>
  <si>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</si>
  <si>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</si>
  <si>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</si>
  <si>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</si>
  <si>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</si>
  <si>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</si>
  <si>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</si>
  <si>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</si>
  <si>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</si>
  <si>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</si>
  <si>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</si>
  <si>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</si>
  <si>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</si>
  <si>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</si>
  <si>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</si>
  <si>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</si>
  <si>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</si>
  <si>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</si>
  <si>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</si>
  <si>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</si>
  <si>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</si>
  <si>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</si>
  <si>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</si>
  <si>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</si>
  <si>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</si>
  <si>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</si>
  <si>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</si>
  <si>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</si>
  <si>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</si>
  <si>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</si>
  <si>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</si>
  <si>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法適用</t>
  </si>
  <si>
    <t>水道事業</t>
  </si>
  <si>
    <t>末端給水事業</t>
  </si>
  <si>
    <t>A3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</si>
  <si>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</si>
  <si>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</si>
  <si>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</si>
  <si>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</si>
  <si>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</si>
  <si>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</si>
  <si>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</si>
  <si>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①有形固定資産減価償却率は、有形固定資産の減価償却がどの程度進んでいるかを表す指標で、100％に近いほど、保有資産が法定耐用年数に近づいていることを示している。本市は48％台を推移している。　　　　　　　　　　　　　　　　　　　　　②管路経年化率は、法定耐用年数を超えた管路延長の割合を表す指標で、管路の老朽度合を示している。数値が高いほど法定耐用年数を経過した管路を多く保有していることとなるが、本市は平均を下回っている。しかし、年々数値が高くなっており、今後も管路の適切な更新を計画的に行っていく必要がある。　　　　　　　　　　　　　　　　　　　③当年度に更新した管路延長の割合を表す指標で、管路の更新ペースや状況を示している。本市は平均値を上回っているが、今後も計画的な更新を行う必要がある。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3">
      <t>ゲンカ</t>
    </rPh>
    <rPh sb="23" eb="25">
      <t>ショウキャク</t>
    </rPh>
    <rPh sb="28" eb="30">
      <t>テイド</t>
    </rPh>
    <rPh sb="30" eb="31">
      <t>スス</t>
    </rPh>
    <rPh sb="37" eb="38">
      <t>ヒョウ</t>
    </rPh>
    <rPh sb="39" eb="41">
      <t>シヒョウ</t>
    </rPh>
    <rPh sb="48" eb="49">
      <t>チカ</t>
    </rPh>
    <rPh sb="53" eb="55">
      <t>ホユウ</t>
    </rPh>
    <rPh sb="55" eb="57">
      <t>シサン</t>
    </rPh>
    <rPh sb="58" eb="60">
      <t>ホウテイ</t>
    </rPh>
    <rPh sb="60" eb="62">
      <t>タイヨウ</t>
    </rPh>
    <rPh sb="62" eb="64">
      <t>ネンスウ</t>
    </rPh>
    <rPh sb="65" eb="66">
      <t>チカ</t>
    </rPh>
    <rPh sb="74" eb="75">
      <t>シメ</t>
    </rPh>
    <rPh sb="80" eb="82">
      <t>ホンシ</t>
    </rPh>
    <rPh sb="86" eb="87">
      <t>ダイ</t>
    </rPh>
    <rPh sb="88" eb="90">
      <t>スイイ</t>
    </rPh>
    <rPh sb="117" eb="119">
      <t>カンロ</t>
    </rPh>
    <rPh sb="119" eb="122">
      <t>ケイネンカ</t>
    </rPh>
    <rPh sb="122" eb="123">
      <t>リツ</t>
    </rPh>
    <rPh sb="125" eb="127">
      <t>ホウテイ</t>
    </rPh>
    <rPh sb="127" eb="129">
      <t>タイヨウ</t>
    </rPh>
    <rPh sb="129" eb="131">
      <t>ネンスウ</t>
    </rPh>
    <rPh sb="132" eb="133">
      <t>コ</t>
    </rPh>
    <rPh sb="135" eb="137">
      <t>カンロ</t>
    </rPh>
    <rPh sb="137" eb="139">
      <t>エンチョウ</t>
    </rPh>
    <rPh sb="140" eb="142">
      <t>ワリアイ</t>
    </rPh>
    <rPh sb="143" eb="144">
      <t>ヒョウ</t>
    </rPh>
    <rPh sb="145" eb="147">
      <t>シヒョウ</t>
    </rPh>
    <rPh sb="149" eb="151">
      <t>カンロ</t>
    </rPh>
    <rPh sb="152" eb="154">
      <t>ロウキュウ</t>
    </rPh>
    <rPh sb="154" eb="156">
      <t>ドア</t>
    </rPh>
    <rPh sb="157" eb="158">
      <t>シメ</t>
    </rPh>
    <rPh sb="163" eb="165">
      <t>スウチ</t>
    </rPh>
    <rPh sb="166" eb="167">
      <t>タカ</t>
    </rPh>
    <rPh sb="170" eb="172">
      <t>ホウテイ</t>
    </rPh>
    <rPh sb="172" eb="174">
      <t>タイヨウ</t>
    </rPh>
    <rPh sb="174" eb="176">
      <t>ネンスウ</t>
    </rPh>
    <rPh sb="177" eb="179">
      <t>ケイカ</t>
    </rPh>
    <rPh sb="181" eb="183">
      <t>カンロ</t>
    </rPh>
    <rPh sb="184" eb="185">
      <t>オオ</t>
    </rPh>
    <rPh sb="186" eb="188">
      <t>ホユウ</t>
    </rPh>
    <rPh sb="199" eb="201">
      <t>ホンシ</t>
    </rPh>
    <rPh sb="202" eb="204">
      <t>ヘイキン</t>
    </rPh>
    <rPh sb="205" eb="207">
      <t>シタマワ</t>
    </rPh>
    <rPh sb="216" eb="218">
      <t>ネンネン</t>
    </rPh>
    <rPh sb="218" eb="220">
      <t>スウチ</t>
    </rPh>
    <rPh sb="221" eb="222">
      <t>タカ</t>
    </rPh>
    <rPh sb="229" eb="231">
      <t>コンゴ</t>
    </rPh>
    <rPh sb="232" eb="234">
      <t>カンロ</t>
    </rPh>
    <rPh sb="235" eb="237">
      <t>テキセツ</t>
    </rPh>
    <rPh sb="238" eb="240">
      <t>コウシン</t>
    </rPh>
    <rPh sb="241" eb="243">
      <t>ケイカク</t>
    </rPh>
    <rPh sb="243" eb="244">
      <t>テキ</t>
    </rPh>
    <rPh sb="245" eb="246">
      <t>オコナ</t>
    </rPh>
    <rPh sb="250" eb="252">
      <t>ヒツヨウ</t>
    </rPh>
    <rPh sb="276" eb="279">
      <t>トウネンド</t>
    </rPh>
    <rPh sb="280" eb="282">
      <t>コウシン</t>
    </rPh>
    <rPh sb="284" eb="286">
      <t>カンロ</t>
    </rPh>
    <rPh sb="286" eb="288">
      <t>エンチョウ</t>
    </rPh>
    <rPh sb="289" eb="291">
      <t>ワリアイ</t>
    </rPh>
    <rPh sb="292" eb="293">
      <t>ヒョウ</t>
    </rPh>
    <rPh sb="294" eb="296">
      <t>シヒョウ</t>
    </rPh>
    <rPh sb="298" eb="300">
      <t>カンロ</t>
    </rPh>
    <rPh sb="301" eb="303">
      <t>コウシン</t>
    </rPh>
    <rPh sb="307" eb="309">
      <t>ジョウキョウ</t>
    </rPh>
    <rPh sb="310" eb="311">
      <t>シメ</t>
    </rPh>
    <rPh sb="316" eb="318">
      <t>ホンシ</t>
    </rPh>
    <rPh sb="319" eb="321">
      <t>ヘイキン</t>
    </rPh>
    <rPh sb="321" eb="322">
      <t>チ</t>
    </rPh>
    <rPh sb="323" eb="325">
      <t>ウワマワ</t>
    </rPh>
    <rPh sb="331" eb="333">
      <t>コンゴ</t>
    </rPh>
    <rPh sb="334" eb="337">
      <t>ケイカクテキ</t>
    </rPh>
    <rPh sb="338" eb="340">
      <t>コウシン</t>
    </rPh>
    <rPh sb="341" eb="342">
      <t>オコナ</t>
    </rPh>
    <rPh sb="343" eb="345">
      <t>ヒツヨウ</t>
    </rPh>
    <phoneticPr fontId="4"/>
  </si>
  <si>
    <t>①経常収支比率は、100％を超えており単年度の収支が黒字であることを示している。　　　　　　　　　
②累積欠損金比率は、営業活動で生じた複数年にわたる損失を示すものだが、本市は累積の損失がない為、0となっている。　　　　　　　　　　　　　　　　
③流動比率は、1年以内に支払うべき債務に対し支払うことができる現金等があることを示すものであり、本市は100％を上回っており良好である。　　　　　
④企業債残高対給水収益比率については、平成8年度以降、起債等の借入を行っていない為、償還残高は年々減少している。　　　　　　　　　　　　　　　
⑤料金回収率は、100％を上回っており、給水に係る費用を給水収益で賄えている。　　　　　　　　　　
⑥給水原価は、有収水量1㎥あたりについて、どれだけ費用がかかっているかを表するもので、本市は平均を上回っている。今後も投資や維持管理費の適宜見直しを図っていく。　　　　　　　　　　　　　　　　
⑦施設利用率は、一日の配水能力に対する一日平均配水量の割合であり、施設の利用状況や適正規模を判断するもので、一般的には高い数値であることが望まれる。本市は平均を上回っているものの今後も適切な施設規模の把握に努める。　　　　　　　　　　　　　
⑧有収率については、平均値を上回っている。今後も漏水や無効水量の早期発見・早期対策を講じ、高水準の維持に努める。</t>
    <rPh sb="1" eb="3">
      <t>ケイジョウ</t>
    </rPh>
    <rPh sb="3" eb="5">
      <t>シュウシ</t>
    </rPh>
    <rPh sb="5" eb="7">
      <t>ヒリツ</t>
    </rPh>
    <rPh sb="14" eb="15">
      <t>コ</t>
    </rPh>
    <rPh sb="19" eb="22">
      <t>タンネンド</t>
    </rPh>
    <rPh sb="23" eb="25">
      <t>シュウシ</t>
    </rPh>
    <rPh sb="26" eb="28">
      <t>クロジ</t>
    </rPh>
    <rPh sb="34" eb="35">
      <t>シメ</t>
    </rPh>
    <rPh sb="51" eb="53">
      <t>ルイセキ</t>
    </rPh>
    <rPh sb="53" eb="55">
      <t>ケッソン</t>
    </rPh>
    <rPh sb="55" eb="56">
      <t>キン</t>
    </rPh>
    <rPh sb="56" eb="58">
      <t>ヒリツ</t>
    </rPh>
    <rPh sb="60" eb="62">
      <t>エイギョウ</t>
    </rPh>
    <rPh sb="62" eb="64">
      <t>カツドウ</t>
    </rPh>
    <rPh sb="65" eb="66">
      <t>ショウ</t>
    </rPh>
    <rPh sb="68" eb="70">
      <t>フクスウ</t>
    </rPh>
    <rPh sb="70" eb="71">
      <t>ネン</t>
    </rPh>
    <rPh sb="75" eb="77">
      <t>ソンシツ</t>
    </rPh>
    <rPh sb="78" eb="79">
      <t>シメ</t>
    </rPh>
    <rPh sb="85" eb="87">
      <t>ホンシ</t>
    </rPh>
    <rPh sb="88" eb="90">
      <t>ルイセキ</t>
    </rPh>
    <rPh sb="91" eb="93">
      <t>ソンシツ</t>
    </rPh>
    <rPh sb="96" eb="97">
      <t>タメ</t>
    </rPh>
    <rPh sb="124" eb="126">
      <t>リュウドウ</t>
    </rPh>
    <rPh sb="126" eb="128">
      <t>ヒリツ</t>
    </rPh>
    <rPh sb="131" eb="132">
      <t>ネン</t>
    </rPh>
    <rPh sb="132" eb="134">
      <t>イナイ</t>
    </rPh>
    <rPh sb="135" eb="137">
      <t>シハラ</t>
    </rPh>
    <rPh sb="140" eb="142">
      <t>サイム</t>
    </rPh>
    <rPh sb="143" eb="144">
      <t>タイ</t>
    </rPh>
    <rPh sb="145" eb="147">
      <t>シハラ</t>
    </rPh>
    <rPh sb="154" eb="156">
      <t>ゲンキン</t>
    </rPh>
    <rPh sb="156" eb="157">
      <t>トウ</t>
    </rPh>
    <rPh sb="163" eb="164">
      <t>シメ</t>
    </rPh>
    <rPh sb="171" eb="173">
      <t>ホンシ</t>
    </rPh>
    <rPh sb="179" eb="181">
      <t>ウワマワ</t>
    </rPh>
    <rPh sb="185" eb="187">
      <t>リョウコウ</t>
    </rPh>
    <rPh sb="198" eb="200">
      <t>キギョウ</t>
    </rPh>
    <rPh sb="200" eb="201">
      <t>サイ</t>
    </rPh>
    <rPh sb="201" eb="203">
      <t>ザンダカ</t>
    </rPh>
    <rPh sb="203" eb="204">
      <t>タイ</t>
    </rPh>
    <rPh sb="204" eb="206">
      <t>キュウスイ</t>
    </rPh>
    <rPh sb="206" eb="208">
      <t>シュウエキ</t>
    </rPh>
    <rPh sb="208" eb="210">
      <t>ヒリツ</t>
    </rPh>
    <rPh sb="216" eb="218">
      <t>ヘイセイ</t>
    </rPh>
    <rPh sb="219" eb="220">
      <t>ネン</t>
    </rPh>
    <rPh sb="220" eb="221">
      <t>ド</t>
    </rPh>
    <rPh sb="221" eb="223">
      <t>イコウ</t>
    </rPh>
    <rPh sb="224" eb="226">
      <t>キサイ</t>
    </rPh>
    <rPh sb="226" eb="227">
      <t>ナド</t>
    </rPh>
    <rPh sb="228" eb="230">
      <t>カリイレ</t>
    </rPh>
    <rPh sb="231" eb="232">
      <t>オコナ</t>
    </rPh>
    <rPh sb="237" eb="238">
      <t>タメ</t>
    </rPh>
    <rPh sb="239" eb="241">
      <t>ショウカン</t>
    </rPh>
    <rPh sb="241" eb="243">
      <t>ザンダカ</t>
    </rPh>
    <rPh sb="244" eb="246">
      <t>ネンネン</t>
    </rPh>
    <rPh sb="246" eb="248">
      <t>ゲンショウ</t>
    </rPh>
    <rPh sb="270" eb="272">
      <t>リョウキン</t>
    </rPh>
    <rPh sb="272" eb="274">
      <t>カイシュウ</t>
    </rPh>
    <rPh sb="274" eb="275">
      <t>リツ</t>
    </rPh>
    <rPh sb="282" eb="284">
      <t>ウワマワ</t>
    </rPh>
    <rPh sb="289" eb="291">
      <t>キュウスイ</t>
    </rPh>
    <rPh sb="292" eb="293">
      <t>カカ</t>
    </rPh>
    <rPh sb="294" eb="296">
      <t>ヒヨウ</t>
    </rPh>
    <rPh sb="297" eb="299">
      <t>キュウスイ</t>
    </rPh>
    <rPh sb="299" eb="301">
      <t>シュウエキ</t>
    </rPh>
    <rPh sb="302" eb="303">
      <t>マカナ</t>
    </rPh>
    <rPh sb="320" eb="322">
      <t>キュウスイ</t>
    </rPh>
    <rPh sb="322" eb="324">
      <t>ゲンカ</t>
    </rPh>
    <rPh sb="326" eb="328">
      <t>ユウシュウ</t>
    </rPh>
    <rPh sb="328" eb="330">
      <t>スイリョウ</t>
    </rPh>
    <rPh sb="344" eb="346">
      <t>ヒヨウ</t>
    </rPh>
    <rPh sb="355" eb="356">
      <t>ヒョウ</t>
    </rPh>
    <rPh sb="362" eb="364">
      <t>ホンシ</t>
    </rPh>
    <rPh sb="365" eb="367">
      <t>ヘイキン</t>
    </rPh>
    <rPh sb="368" eb="370">
      <t>ウワマワ</t>
    </rPh>
    <rPh sb="375" eb="377">
      <t>コンゴ</t>
    </rPh>
    <rPh sb="378" eb="380">
      <t>トウシ</t>
    </rPh>
    <rPh sb="381" eb="383">
      <t>イジ</t>
    </rPh>
    <rPh sb="383" eb="385">
      <t>カンリ</t>
    </rPh>
    <rPh sb="385" eb="386">
      <t>ヒ</t>
    </rPh>
    <rPh sb="387" eb="389">
      <t>テキギ</t>
    </rPh>
    <rPh sb="389" eb="391">
      <t>ミナオ</t>
    </rPh>
    <rPh sb="393" eb="394">
      <t>ハカ</t>
    </rPh>
    <rPh sb="417" eb="419">
      <t>シセツ</t>
    </rPh>
    <rPh sb="419" eb="421">
      <t>リヨウ</t>
    </rPh>
    <rPh sb="421" eb="422">
      <t>リツ</t>
    </rPh>
    <rPh sb="424" eb="426">
      <t>イチニチ</t>
    </rPh>
    <rPh sb="427" eb="429">
      <t>ハイスイ</t>
    </rPh>
    <rPh sb="429" eb="431">
      <t>ノウリョク</t>
    </rPh>
    <rPh sb="432" eb="433">
      <t>タイ</t>
    </rPh>
    <rPh sb="435" eb="437">
      <t>イチニチ</t>
    </rPh>
    <rPh sb="437" eb="439">
      <t>ヘイキン</t>
    </rPh>
    <rPh sb="439" eb="441">
      <t>ハイスイ</t>
    </rPh>
    <rPh sb="441" eb="442">
      <t>リョウ</t>
    </rPh>
    <rPh sb="443" eb="445">
      <t>ワリアイ</t>
    </rPh>
    <rPh sb="449" eb="451">
      <t>シセツ</t>
    </rPh>
    <rPh sb="452" eb="454">
      <t>リヨウ</t>
    </rPh>
    <rPh sb="454" eb="456">
      <t>ジョウキョウ</t>
    </rPh>
    <rPh sb="457" eb="459">
      <t>テキセイ</t>
    </rPh>
    <rPh sb="459" eb="461">
      <t>キボ</t>
    </rPh>
    <rPh sb="462" eb="464">
      <t>ハンダン</t>
    </rPh>
    <rPh sb="470" eb="472">
      <t>イッパン</t>
    </rPh>
    <rPh sb="472" eb="473">
      <t>テキ</t>
    </rPh>
    <rPh sb="475" eb="476">
      <t>タカ</t>
    </rPh>
    <rPh sb="477" eb="479">
      <t>スウチ</t>
    </rPh>
    <rPh sb="485" eb="486">
      <t>ノゾ</t>
    </rPh>
    <rPh sb="490" eb="492">
      <t>ホンシ</t>
    </rPh>
    <rPh sb="493" eb="495">
      <t>ヘイキン</t>
    </rPh>
    <rPh sb="496" eb="498">
      <t>ウワマワ</t>
    </rPh>
    <rPh sb="505" eb="507">
      <t>コンゴ</t>
    </rPh>
    <rPh sb="508" eb="510">
      <t>テキセツ</t>
    </rPh>
    <rPh sb="511" eb="513">
      <t>シセツ</t>
    </rPh>
    <rPh sb="513" eb="515">
      <t>キボ</t>
    </rPh>
    <rPh sb="516" eb="518">
      <t>ハアク</t>
    </rPh>
    <rPh sb="519" eb="520">
      <t>ツト</t>
    </rPh>
    <rPh sb="538" eb="541">
      <t>ユウシュウリツ</t>
    </rPh>
    <rPh sb="547" eb="550">
      <t>ヘイキンチ</t>
    </rPh>
    <rPh sb="551" eb="553">
      <t>ウワマワ</t>
    </rPh>
    <rPh sb="558" eb="559">
      <t>イマ</t>
    </rPh>
    <rPh sb="561" eb="563">
      <t>ロウスイ</t>
    </rPh>
    <rPh sb="564" eb="566">
      <t>ムコウ</t>
    </rPh>
    <rPh sb="566" eb="568">
      <t>スイリョウ</t>
    </rPh>
    <rPh sb="569" eb="571">
      <t>ソウキ</t>
    </rPh>
    <rPh sb="571" eb="573">
      <t>ハッケン</t>
    </rPh>
    <rPh sb="574" eb="576">
      <t>ソウキ</t>
    </rPh>
    <rPh sb="576" eb="578">
      <t>タイサク</t>
    </rPh>
    <rPh sb="579" eb="580">
      <t>コウ</t>
    </rPh>
    <rPh sb="582" eb="583">
      <t>タカ</t>
    </rPh>
    <rPh sb="583" eb="585">
      <t>スイジュン</t>
    </rPh>
    <rPh sb="586" eb="588">
      <t>イジ</t>
    </rPh>
    <rPh sb="589" eb="590">
      <t>ツト</t>
    </rPh>
    <phoneticPr fontId="4"/>
  </si>
  <si>
    <t>近年は、収支バランスの均衡を保ち、健全な経営を維持している。しかし、一人当たりの給水量が年々減少している為、今後は、給水収益の大幅な増加が見込めない厳しい状況となることが予想される。管路を含めた施設の更新（耐震化）を計画的に行う必要があることから、適宜、投資の平準化を図り、効率的な事業運営を積極的に推進し、将来においても水の供給が滞ることがない持続可能な水道を目指していく必要がある。</t>
    <rPh sb="0" eb="2">
      <t>キンネン</t>
    </rPh>
    <rPh sb="4" eb="6">
      <t>シュウシ</t>
    </rPh>
    <rPh sb="11" eb="13">
      <t>キンコウ</t>
    </rPh>
    <rPh sb="14" eb="15">
      <t>タモ</t>
    </rPh>
    <rPh sb="17" eb="19">
      <t>ケンゼン</t>
    </rPh>
    <rPh sb="20" eb="22">
      <t>ケイエイ</t>
    </rPh>
    <rPh sb="23" eb="25">
      <t>イジ</t>
    </rPh>
    <rPh sb="34" eb="36">
      <t>ヒトリ</t>
    </rPh>
    <rPh sb="36" eb="37">
      <t>ア</t>
    </rPh>
    <rPh sb="40" eb="42">
      <t>キュウスイ</t>
    </rPh>
    <rPh sb="42" eb="43">
      <t>リョウ</t>
    </rPh>
    <rPh sb="44" eb="46">
      <t>ネンネン</t>
    </rPh>
    <rPh sb="46" eb="48">
      <t>ゲンショウ</t>
    </rPh>
    <rPh sb="52" eb="53">
      <t>タメ</t>
    </rPh>
    <rPh sb="54" eb="56">
      <t>コンゴ</t>
    </rPh>
    <rPh sb="58" eb="60">
      <t>キュウスイ</t>
    </rPh>
    <rPh sb="60" eb="62">
      <t>シュウエキ</t>
    </rPh>
    <rPh sb="63" eb="65">
      <t>オオハバ</t>
    </rPh>
    <rPh sb="66" eb="68">
      <t>ゾウカ</t>
    </rPh>
    <rPh sb="69" eb="71">
      <t>ミコ</t>
    </rPh>
    <rPh sb="74" eb="75">
      <t>キビ</t>
    </rPh>
    <rPh sb="77" eb="79">
      <t>ジョウキョウ</t>
    </rPh>
    <rPh sb="85" eb="87">
      <t>ヨソウ</t>
    </rPh>
    <rPh sb="91" eb="93">
      <t>カンロ</t>
    </rPh>
    <rPh sb="94" eb="95">
      <t>フク</t>
    </rPh>
    <rPh sb="97" eb="99">
      <t>シセツ</t>
    </rPh>
    <rPh sb="100" eb="102">
      <t>コウシン</t>
    </rPh>
    <rPh sb="103" eb="106">
      <t>タイシンカ</t>
    </rPh>
    <rPh sb="108" eb="110">
      <t>ケイカク</t>
    </rPh>
    <rPh sb="110" eb="111">
      <t>テキ</t>
    </rPh>
    <rPh sb="112" eb="113">
      <t>オコナ</t>
    </rPh>
    <rPh sb="114" eb="116">
      <t>ヒツヨウ</t>
    </rPh>
    <rPh sb="124" eb="126">
      <t>テキギ</t>
    </rPh>
    <rPh sb="127" eb="129">
      <t>トウシ</t>
    </rPh>
    <rPh sb="130" eb="133">
      <t>ヘイジュンカ</t>
    </rPh>
    <rPh sb="134" eb="135">
      <t>ハカ</t>
    </rPh>
    <rPh sb="137" eb="139">
      <t>コウリツ</t>
    </rPh>
    <rPh sb="139" eb="140">
      <t>テキ</t>
    </rPh>
    <rPh sb="141" eb="143">
      <t>ジギョウ</t>
    </rPh>
    <rPh sb="143" eb="145">
      <t>ウンエイ</t>
    </rPh>
    <rPh sb="146" eb="148">
      <t>セッキョク</t>
    </rPh>
    <rPh sb="148" eb="149">
      <t>テキ</t>
    </rPh>
    <rPh sb="150" eb="152">
      <t>スイシン</t>
    </rPh>
    <rPh sb="154" eb="156">
      <t>ショウライ</t>
    </rPh>
    <rPh sb="161" eb="162">
      <t>ミズ</t>
    </rPh>
    <rPh sb="163" eb="165">
      <t>キョウキュウ</t>
    </rPh>
    <rPh sb="166" eb="167">
      <t>トドコオ</t>
    </rPh>
    <rPh sb="173" eb="175">
      <t>ジゾク</t>
    </rPh>
    <rPh sb="175" eb="177">
      <t>カノウ</t>
    </rPh>
    <rPh sb="178" eb="180">
      <t>スイドウ</t>
    </rPh>
    <rPh sb="181" eb="183">
      <t>メザ</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</si>
</sst>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1.08</c:v>
                </c:pt>
                <c:pt idx="1">
                  <c:v>1.02</c:v>
                </c:pt>
                <c:pt idx="2">
                  <c:v>1.1599999999999999</c:v>
                </c:pt>
                <c:pt idx="3">
                  <c:v>2.23</c:v>
                </c:pt>
                <c:pt idx="4">
                  <c:v>1.47</c:v>
                </c:pt>
              </c:numCache>
            </c:numRef>
          </c:val>
          <c:extLst xmlns:c16r2="http://schemas.microsoft.com/office/drawing/2015/06/chart">
            <c:ext xmlns:c16="http://schemas.microsoft.com/office/drawing/2014/chart" uri="{C3380CC4-5D6E-409C-BE32-E72D297353CC}">
              <c16:uniqueId val="{00000000-4F8F-405B-8A2F-48E73C4F9168}"/>
            </c:ext>
          </c:extLst>
        </c:ser>
        <c:dLbls>
          <c:showLegendKey val="0"/>
          <c:showVal val="0"/>
          <c:showCatName val="0"/>
          <c:showSerName val="0"/>
          <c:showPercent val="0"/>
          <c:showBubbleSize val="0"/>
        </c:dLbls>
        <c:gapWidth val="150"/>
        <c:axId val="160378840"/>
        <c:axId val="1308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4F8F-405B-8A2F-48E73C4F9168}"/>
            </c:ext>
          </c:extLst>
        </c:ser>
        <c:dLbls>
          <c:showLegendKey val="0"/>
          <c:showVal val="0"/>
          <c:showCatName val="0"/>
          <c:showSerName val="0"/>
          <c:showPercent val="0"/>
          <c:showBubbleSize val="0"/>
        </c:dLbls>
        <c:marker val="1"/>
        <c:smooth val="0"/>
        <c:axId val="160378840"/>
        <c:axId val="130824344"/>
      </c:lineChart>
      <c:dateAx>
        <c:axId val="160378840"/>
        <c:scaling>
          <c:orientation val="minMax"/>
        </c:scaling>
        <c:delete val="1"/>
        <c:axPos val="b"/>
        <c:numFmt formatCode="ge" sourceLinked="1"/>
        <c:majorTickMark val="none"/>
        <c:minorTickMark val="none"/>
        <c:tickLblPos val="none"/>
        <c:crossAx val="130824344"/>
        <c:crosses val="autoZero"/>
        <c:auto val="1"/>
        <c:lblOffset val="100"/>
        <c:baseTimeUnit val="years"/>
      </c:dateAx>
      <c:valAx>
        <c:axId val="13082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73.569999999999993</c:v>
                </c:pt>
                <c:pt idx="1">
                  <c:v>75.040000000000006</c:v>
                </c:pt>
                <c:pt idx="2">
                  <c:v>73.08</c:v>
                </c:pt>
                <c:pt idx="3">
                  <c:v>71.709999999999994</c:v>
                </c:pt>
                <c:pt idx="4">
                  <c:v>71.58</c:v>
                </c:pt>
              </c:numCache>
            </c:numRef>
          </c:val>
          <c:extLst xmlns:c16r2="http://schemas.microsoft.com/office/drawing/2015/06/chart">
            <c:ext xmlns:c16="http://schemas.microsoft.com/office/drawing/2014/chart" uri="{C3380CC4-5D6E-409C-BE32-E72D297353CC}">
              <c16:uniqueId val="{00000000-4F2A-4F5A-BFEF-E7C9C2254748}"/>
            </c:ext>
          </c:extLst>
        </c:ser>
        <c:dLbls>
          <c:showLegendKey val="0"/>
          <c:showVal val="0"/>
          <c:showCatName val="0"/>
          <c:showSerName val="0"/>
          <c:showPercent val="0"/>
          <c:showBubbleSize val="0"/>
        </c:dLbls>
        <c:gapWidth val="150"/>
        <c:axId val="161896280"/>
        <c:axId val="16230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4F2A-4F5A-BFEF-E7C9C2254748}"/>
            </c:ext>
          </c:extLst>
        </c:ser>
        <c:dLbls>
          <c:showLegendKey val="0"/>
          <c:showVal val="0"/>
          <c:showCatName val="0"/>
          <c:showSerName val="0"/>
          <c:showPercent val="0"/>
          <c:showBubbleSize val="0"/>
        </c:dLbls>
        <c:marker val="1"/>
        <c:smooth val="0"/>
        <c:axId val="161896280"/>
        <c:axId val="162303800"/>
      </c:lineChart>
      <c:dateAx>
        <c:axId val="161896280"/>
        <c:scaling>
          <c:orientation val="minMax"/>
        </c:scaling>
        <c:delete val="1"/>
        <c:axPos val="b"/>
        <c:numFmt formatCode="ge" sourceLinked="1"/>
        <c:majorTickMark val="none"/>
        <c:minorTickMark val="none"/>
        <c:tickLblPos val="none"/>
        <c:crossAx val="162303800"/>
        <c:crosses val="autoZero"/>
        <c:auto val="1"/>
        <c:lblOffset val="100"/>
        <c:baseTimeUnit val="years"/>
      </c:dateAx>
      <c:valAx>
        <c:axId val="16230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9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96.55</c:v>
                </c:pt>
                <c:pt idx="1">
                  <c:v>96.35</c:v>
                </c:pt>
                <c:pt idx="2">
                  <c:v>96.42</c:v>
                </c:pt>
                <c:pt idx="3">
                  <c:v>94.64</c:v>
                </c:pt>
                <c:pt idx="4">
                  <c:v>94.44</c:v>
                </c:pt>
              </c:numCache>
            </c:numRef>
          </c:val>
          <c:extLst xmlns:c16r2="http://schemas.microsoft.com/office/drawing/2015/06/chart">
            <c:ext xmlns:c16="http://schemas.microsoft.com/office/drawing/2014/chart" uri="{C3380CC4-5D6E-409C-BE32-E72D297353CC}">
              <c16:uniqueId val="{00000000-C329-47C8-B1D3-D30E1731ED39}"/>
            </c:ext>
          </c:extLst>
        </c:ser>
        <c:dLbls>
          <c:showLegendKey val="0"/>
          <c:showVal val="0"/>
          <c:showCatName val="0"/>
          <c:showSerName val="0"/>
          <c:showPercent val="0"/>
          <c:showBubbleSize val="0"/>
        </c:dLbls>
        <c:gapWidth val="150"/>
        <c:axId val="162304976"/>
        <c:axId val="1623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C329-47C8-B1D3-D30E1731ED39}"/>
            </c:ext>
          </c:extLst>
        </c:ser>
        <c:dLbls>
          <c:showLegendKey val="0"/>
          <c:showVal val="0"/>
          <c:showCatName val="0"/>
          <c:showSerName val="0"/>
          <c:showPercent val="0"/>
          <c:showBubbleSize val="0"/>
        </c:dLbls>
        <c:marker val="1"/>
        <c:smooth val="0"/>
        <c:axId val="162304976"/>
        <c:axId val="162305368"/>
      </c:lineChart>
      <c:dateAx>
        <c:axId val="162304976"/>
        <c:scaling>
          <c:orientation val="minMax"/>
        </c:scaling>
        <c:delete val="1"/>
        <c:axPos val="b"/>
        <c:numFmt formatCode="ge" sourceLinked="1"/>
        <c:majorTickMark val="none"/>
        <c:minorTickMark val="none"/>
        <c:tickLblPos val="none"/>
        <c:crossAx val="162305368"/>
        <c:crosses val="autoZero"/>
        <c:auto val="1"/>
        <c:lblOffset val="100"/>
        <c:baseTimeUnit val="years"/>
      </c:dateAx>
      <c:valAx>
        <c:axId val="16230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114.68</c:v>
                </c:pt>
                <c:pt idx="1">
                  <c:v>117.27</c:v>
                </c:pt>
                <c:pt idx="2">
                  <c:v>103.82</c:v>
                </c:pt>
                <c:pt idx="3">
                  <c:v>102.02</c:v>
                </c:pt>
                <c:pt idx="4">
                  <c:v>104.83</c:v>
                </c:pt>
              </c:numCache>
            </c:numRef>
          </c:val>
          <c:extLst xmlns:c16r2="http://schemas.microsoft.com/office/drawing/2015/06/chart">
            <c:ext xmlns:c16="http://schemas.microsoft.com/office/drawing/2014/chart" uri="{C3380CC4-5D6E-409C-BE32-E72D297353CC}">
              <c16:uniqueId val="{00000000-D53E-4DFC-B672-B53F32894EB5}"/>
            </c:ext>
          </c:extLst>
        </c:ser>
        <c:dLbls>
          <c:showLegendKey val="0"/>
          <c:showVal val="0"/>
          <c:showCatName val="0"/>
          <c:showSerName val="0"/>
          <c:showPercent val="0"/>
          <c:showBubbleSize val="0"/>
        </c:dLbls>
        <c:gapWidth val="150"/>
        <c:axId val="161920592"/>
        <c:axId val="13083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D53E-4DFC-B672-B53F32894EB5}"/>
            </c:ext>
          </c:extLst>
        </c:ser>
        <c:dLbls>
          <c:showLegendKey val="0"/>
          <c:showVal val="0"/>
          <c:showCatName val="0"/>
          <c:showSerName val="0"/>
          <c:showPercent val="0"/>
          <c:showBubbleSize val="0"/>
        </c:dLbls>
        <c:marker val="1"/>
        <c:smooth val="0"/>
        <c:axId val="161920592"/>
        <c:axId val="130830344"/>
      </c:lineChart>
      <c:dateAx>
        <c:axId val="161920592"/>
        <c:scaling>
          <c:orientation val="minMax"/>
        </c:scaling>
        <c:delete val="1"/>
        <c:axPos val="b"/>
        <c:numFmt formatCode="ge" sourceLinked="1"/>
        <c:majorTickMark val="none"/>
        <c:minorTickMark val="none"/>
        <c:tickLblPos val="none"/>
        <c:crossAx val="130830344"/>
        <c:crosses val="autoZero"/>
        <c:auto val="1"/>
        <c:lblOffset val="100"/>
        <c:baseTimeUnit val="years"/>
      </c:dateAx>
      <c:valAx>
        <c:axId val="130830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92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48.2</c:v>
                </c:pt>
                <c:pt idx="1">
                  <c:v>48.8</c:v>
                </c:pt>
                <c:pt idx="2">
                  <c:v>49.35</c:v>
                </c:pt>
                <c:pt idx="3">
                  <c:v>48.74</c:v>
                </c:pt>
                <c:pt idx="4">
                  <c:v>48.87</c:v>
                </c:pt>
              </c:numCache>
            </c:numRef>
          </c:val>
          <c:extLst xmlns:c16r2="http://schemas.microsoft.com/office/drawing/2015/06/chart">
            <c:ext xmlns:c16="http://schemas.microsoft.com/office/drawing/2014/chart" uri="{C3380CC4-5D6E-409C-BE32-E72D297353CC}">
              <c16:uniqueId val="{00000000-F706-453E-A678-A1026D4E9217}"/>
            </c:ext>
          </c:extLst>
        </c:ser>
        <c:dLbls>
          <c:showLegendKey val="0"/>
          <c:showVal val="0"/>
          <c:showCatName val="0"/>
          <c:showSerName val="0"/>
          <c:showPercent val="0"/>
          <c:showBubbleSize val="0"/>
        </c:dLbls>
        <c:gapWidth val="150"/>
        <c:axId val="161758472"/>
        <c:axId val="1619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F706-453E-A678-A1026D4E9217}"/>
            </c:ext>
          </c:extLst>
        </c:ser>
        <c:dLbls>
          <c:showLegendKey val="0"/>
          <c:showVal val="0"/>
          <c:showCatName val="0"/>
          <c:showSerName val="0"/>
          <c:showPercent val="0"/>
          <c:showBubbleSize val="0"/>
        </c:dLbls>
        <c:marker val="1"/>
        <c:smooth val="0"/>
        <c:axId val="161758472"/>
        <c:axId val="161940672"/>
      </c:lineChart>
      <c:dateAx>
        <c:axId val="161758472"/>
        <c:scaling>
          <c:orientation val="minMax"/>
        </c:scaling>
        <c:delete val="1"/>
        <c:axPos val="b"/>
        <c:numFmt formatCode="ge" sourceLinked="1"/>
        <c:majorTickMark val="none"/>
        <c:minorTickMark val="none"/>
        <c:tickLblPos val="none"/>
        <c:crossAx val="161940672"/>
        <c:crosses val="autoZero"/>
        <c:auto val="1"/>
        <c:lblOffset val="100"/>
        <c:baseTimeUnit val="years"/>
      </c:dateAx>
      <c:valAx>
        <c:axId val="1619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2.09</c:v>
                </c:pt>
                <c:pt idx="1">
                  <c:v>2.82</c:v>
                </c:pt>
                <c:pt idx="2">
                  <c:v>2.94</c:v>
                </c:pt>
                <c:pt idx="3">
                  <c:v>3.03</c:v>
                </c:pt>
                <c:pt idx="4">
                  <c:v>4.63</c:v>
                </c:pt>
              </c:numCache>
            </c:numRef>
          </c:val>
          <c:extLst xmlns:c16r2="http://schemas.microsoft.com/office/drawing/2015/06/chart">
            <c:ext xmlns:c16="http://schemas.microsoft.com/office/drawing/2014/chart" uri="{C3380CC4-5D6E-409C-BE32-E72D297353CC}">
              <c16:uniqueId val="{00000000-7C97-42CB-A299-033AAE13CB34}"/>
            </c:ext>
          </c:extLst>
        </c:ser>
        <c:dLbls>
          <c:showLegendKey val="0"/>
          <c:showVal val="0"/>
          <c:showCatName val="0"/>
          <c:showSerName val="0"/>
          <c:showPercent val="0"/>
          <c:showBubbleSize val="0"/>
        </c:dLbls>
        <c:gapWidth val="150"/>
        <c:axId val="161813808"/>
        <c:axId val="1618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7C97-42CB-A299-033AAE13CB34}"/>
            </c:ext>
          </c:extLst>
        </c:ser>
        <c:dLbls>
          <c:showLegendKey val="0"/>
          <c:showVal val="0"/>
          <c:showCatName val="0"/>
          <c:showSerName val="0"/>
          <c:showPercent val="0"/>
          <c:showBubbleSize val="0"/>
        </c:dLbls>
        <c:marker val="1"/>
        <c:smooth val="0"/>
        <c:axId val="161813808"/>
        <c:axId val="161895104"/>
      </c:lineChart>
      <c:dateAx>
        <c:axId val="161813808"/>
        <c:scaling>
          <c:orientation val="minMax"/>
        </c:scaling>
        <c:delete val="1"/>
        <c:axPos val="b"/>
        <c:numFmt formatCode="ge" sourceLinked="1"/>
        <c:majorTickMark val="none"/>
        <c:minorTickMark val="none"/>
        <c:tickLblPos val="none"/>
        <c:crossAx val="161895104"/>
        <c:crosses val="autoZero"/>
        <c:auto val="1"/>
        <c:lblOffset val="100"/>
        <c:baseTimeUnit val="years"/>
      </c:dateAx>
      <c:valAx>
        <c:axId val="1618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9C-4C17-918C-82633CACB331}"/>
            </c:ext>
          </c:extLst>
        </c:ser>
        <c:dLbls>
          <c:showLegendKey val="0"/>
          <c:showVal val="0"/>
          <c:showCatName val="0"/>
          <c:showSerName val="0"/>
          <c:showPercent val="0"/>
          <c:showBubbleSize val="0"/>
        </c:dLbls>
        <c:gapWidth val="150"/>
        <c:axId val="161896672"/>
        <c:axId val="16189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1C9C-4C17-918C-82633CACB331}"/>
            </c:ext>
          </c:extLst>
        </c:ser>
        <c:dLbls>
          <c:showLegendKey val="0"/>
          <c:showVal val="0"/>
          <c:showCatName val="0"/>
          <c:showSerName val="0"/>
          <c:showPercent val="0"/>
          <c:showBubbleSize val="0"/>
        </c:dLbls>
        <c:marker val="1"/>
        <c:smooth val="0"/>
        <c:axId val="161896672"/>
        <c:axId val="161897064"/>
      </c:lineChart>
      <c:dateAx>
        <c:axId val="161896672"/>
        <c:scaling>
          <c:orientation val="minMax"/>
        </c:scaling>
        <c:delete val="1"/>
        <c:axPos val="b"/>
        <c:numFmt formatCode="ge" sourceLinked="1"/>
        <c:majorTickMark val="none"/>
        <c:minorTickMark val="none"/>
        <c:tickLblPos val="none"/>
        <c:crossAx val="161897064"/>
        <c:crosses val="autoZero"/>
        <c:auto val="1"/>
        <c:lblOffset val="100"/>
        <c:baseTimeUnit val="years"/>
      </c:dateAx>
      <c:valAx>
        <c:axId val="161897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8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1338.7</c:v>
                </c:pt>
                <c:pt idx="1">
                  <c:v>1198.81</c:v>
                </c:pt>
                <c:pt idx="2">
                  <c:v>527.29999999999995</c:v>
                </c:pt>
                <c:pt idx="3">
                  <c:v>508.2</c:v>
                </c:pt>
                <c:pt idx="4">
                  <c:v>468.42</c:v>
                </c:pt>
              </c:numCache>
            </c:numRef>
          </c:val>
          <c:extLst xmlns:c16r2="http://schemas.microsoft.com/office/drawing/2015/06/chart">
            <c:ext xmlns:c16="http://schemas.microsoft.com/office/drawing/2014/chart" uri="{C3380CC4-5D6E-409C-BE32-E72D297353CC}">
              <c16:uniqueId val="{00000000-543D-4807-8B48-ABB002CBDD37}"/>
            </c:ext>
          </c:extLst>
        </c:ser>
        <c:dLbls>
          <c:showLegendKey val="0"/>
          <c:showVal val="0"/>
          <c:showCatName val="0"/>
          <c:showSerName val="0"/>
          <c:showPercent val="0"/>
          <c:showBubbleSize val="0"/>
        </c:dLbls>
        <c:gapWidth val="150"/>
        <c:axId val="161898240"/>
        <c:axId val="16189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543D-4807-8B48-ABB002CBDD37}"/>
            </c:ext>
          </c:extLst>
        </c:ser>
        <c:dLbls>
          <c:showLegendKey val="0"/>
          <c:showVal val="0"/>
          <c:showCatName val="0"/>
          <c:showSerName val="0"/>
          <c:showPercent val="0"/>
          <c:showBubbleSize val="0"/>
        </c:dLbls>
        <c:marker val="1"/>
        <c:smooth val="0"/>
        <c:axId val="161898240"/>
        <c:axId val="161898632"/>
      </c:lineChart>
      <c:dateAx>
        <c:axId val="161898240"/>
        <c:scaling>
          <c:orientation val="minMax"/>
        </c:scaling>
        <c:delete val="1"/>
        <c:axPos val="b"/>
        <c:numFmt formatCode="ge" sourceLinked="1"/>
        <c:majorTickMark val="none"/>
        <c:minorTickMark val="none"/>
        <c:tickLblPos val="none"/>
        <c:crossAx val="161898632"/>
        <c:crosses val="autoZero"/>
        <c:auto val="1"/>
        <c:lblOffset val="100"/>
        <c:baseTimeUnit val="years"/>
      </c:dateAx>
      <c:valAx>
        <c:axId val="16189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18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22.91</c:v>
                </c:pt>
                <c:pt idx="1">
                  <c:v>19.8</c:v>
                </c:pt>
                <c:pt idx="2">
                  <c:v>18.04</c:v>
                </c:pt>
                <c:pt idx="3">
                  <c:v>16.37</c:v>
                </c:pt>
                <c:pt idx="4">
                  <c:v>13.66</c:v>
                </c:pt>
              </c:numCache>
            </c:numRef>
          </c:val>
          <c:extLst xmlns:c16r2="http://schemas.microsoft.com/office/drawing/2015/06/chart">
            <c:ext xmlns:c16="http://schemas.microsoft.com/office/drawing/2014/chart" uri="{C3380CC4-5D6E-409C-BE32-E72D297353CC}">
              <c16:uniqueId val="{00000000-A3EE-4E52-A55C-5C456079A653}"/>
            </c:ext>
          </c:extLst>
        </c:ser>
        <c:dLbls>
          <c:showLegendKey val="0"/>
          <c:showVal val="0"/>
          <c:showCatName val="0"/>
          <c:showSerName val="0"/>
          <c:showPercent val="0"/>
          <c:showBubbleSize val="0"/>
        </c:dLbls>
        <c:gapWidth val="150"/>
        <c:axId val="162101664"/>
        <c:axId val="16210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A3EE-4E52-A55C-5C456079A653}"/>
            </c:ext>
          </c:extLst>
        </c:ser>
        <c:dLbls>
          <c:showLegendKey val="0"/>
          <c:showVal val="0"/>
          <c:showCatName val="0"/>
          <c:showSerName val="0"/>
          <c:showPercent val="0"/>
          <c:showBubbleSize val="0"/>
        </c:dLbls>
        <c:marker val="1"/>
        <c:smooth val="0"/>
        <c:axId val="162101664"/>
        <c:axId val="162102056"/>
      </c:lineChart>
      <c:dateAx>
        <c:axId val="162101664"/>
        <c:scaling>
          <c:orientation val="minMax"/>
        </c:scaling>
        <c:delete val="1"/>
        <c:axPos val="b"/>
        <c:numFmt formatCode="ge" sourceLinked="1"/>
        <c:majorTickMark val="none"/>
        <c:minorTickMark val="none"/>
        <c:tickLblPos val="none"/>
        <c:crossAx val="162102056"/>
        <c:crosses val="autoZero"/>
        <c:auto val="1"/>
        <c:lblOffset val="100"/>
        <c:baseTimeUnit val="years"/>
      </c:dateAx>
      <c:valAx>
        <c:axId val="16210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1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111.06</c:v>
                </c:pt>
                <c:pt idx="1">
                  <c:v>113.89</c:v>
                </c:pt>
                <c:pt idx="2">
                  <c:v>100.7</c:v>
                </c:pt>
                <c:pt idx="3">
                  <c:v>98.85</c:v>
                </c:pt>
                <c:pt idx="4">
                  <c:v>102.01</c:v>
                </c:pt>
              </c:numCache>
            </c:numRef>
          </c:val>
          <c:extLst xmlns:c16r2="http://schemas.microsoft.com/office/drawing/2015/06/chart">
            <c:ext xmlns:c16="http://schemas.microsoft.com/office/drawing/2014/chart" uri="{C3380CC4-5D6E-409C-BE32-E72D297353CC}">
              <c16:uniqueId val="{00000000-CE85-41CB-B607-FBB3592306D2}"/>
            </c:ext>
          </c:extLst>
        </c:ser>
        <c:dLbls>
          <c:showLegendKey val="0"/>
          <c:showVal val="0"/>
          <c:showCatName val="0"/>
          <c:showSerName val="0"/>
          <c:showPercent val="0"/>
          <c:showBubbleSize val="0"/>
        </c:dLbls>
        <c:gapWidth val="150"/>
        <c:axId val="159553608"/>
        <c:axId val="1595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CE85-41CB-B607-FBB3592306D2}"/>
            </c:ext>
          </c:extLst>
        </c:ser>
        <c:dLbls>
          <c:showLegendKey val="0"/>
          <c:showVal val="0"/>
          <c:showCatName val="0"/>
          <c:showSerName val="0"/>
          <c:showPercent val="0"/>
          <c:showBubbleSize val="0"/>
        </c:dLbls>
        <c:marker val="1"/>
        <c:smooth val="0"/>
        <c:axId val="159553608"/>
        <c:axId val="159553216"/>
      </c:lineChart>
      <c:dateAx>
        <c:axId val="159553608"/>
        <c:scaling>
          <c:orientation val="minMax"/>
        </c:scaling>
        <c:delete val="1"/>
        <c:axPos val="b"/>
        <c:numFmt formatCode="ge" sourceLinked="1"/>
        <c:majorTickMark val="none"/>
        <c:minorTickMark val="none"/>
        <c:tickLblPos val="none"/>
        <c:crossAx val="159553216"/>
        <c:crosses val="autoZero"/>
        <c:auto val="1"/>
        <c:lblOffset val="100"/>
        <c:baseTimeUnit val="years"/>
      </c:dateAx>
      <c:valAx>
        <c:axId val="1595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166.63</c:v>
                </c:pt>
                <c:pt idx="1">
                  <c:v>163.51</c:v>
                </c:pt>
                <c:pt idx="2">
                  <c:v>181.31</c:v>
                </c:pt>
                <c:pt idx="3">
                  <c:v>180.82</c:v>
                </c:pt>
                <c:pt idx="4">
                  <c:v>175.65</c:v>
                </c:pt>
              </c:numCache>
            </c:numRef>
          </c:val>
          <c:extLst xmlns:c16r2="http://schemas.microsoft.com/office/drawing/2015/06/chart">
            <c:ext xmlns:c16="http://schemas.microsoft.com/office/drawing/2014/chart" uri="{C3380CC4-5D6E-409C-BE32-E72D297353CC}">
              <c16:uniqueId val="{00000000-B0BD-49D4-B30D-CBFB8B0D01B7}"/>
            </c:ext>
          </c:extLst>
        </c:ser>
        <c:dLbls>
          <c:showLegendKey val="0"/>
          <c:showVal val="0"/>
          <c:showCatName val="0"/>
          <c:showSerName val="0"/>
          <c:showPercent val="0"/>
          <c:showBubbleSize val="0"/>
        </c:dLbls>
        <c:gapWidth val="150"/>
        <c:axId val="162103232"/>
        <c:axId val="16210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B0BD-49D4-B30D-CBFB8B0D01B7}"/>
            </c:ext>
          </c:extLst>
        </c:ser>
        <c:dLbls>
          <c:showLegendKey val="0"/>
          <c:showVal val="0"/>
          <c:showCatName val="0"/>
          <c:showSerName val="0"/>
          <c:showPercent val="0"/>
          <c:showBubbleSize val="0"/>
        </c:dLbls>
        <c:marker val="1"/>
        <c:smooth val="0"/>
        <c:axId val="162103232"/>
        <c:axId val="162103624"/>
      </c:lineChart>
      <c:dateAx>
        <c:axId val="162103232"/>
        <c:scaling>
          <c:orientation val="minMax"/>
        </c:scaling>
        <c:delete val="1"/>
        <c:axPos val="b"/>
        <c:numFmt formatCode="ge" sourceLinked="1"/>
        <c:majorTickMark val="none"/>
        <c:minorTickMark val="none"/>
        <c:tickLblPos val="none"/>
        <c:crossAx val="162103624"/>
        <c:crosses val="autoZero"/>
        <c:auto val="1"/>
        <c:lblOffset val="100"/>
        <c:baseTimeUnit val="years"/>
      </c:dateAx>
      <c:valAx>
        <c:axId val="16210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沖縄市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その他</v>
      </c>
      <c r="AE8" s="82"/>
      <c r="AF8" s="82"/>
      <c r="AG8" s="82"/>
      <c r="AH8" s="82"/>
      <c r="AI8" s="82"/>
      <c r="AJ8" s="82"/>
      <c r="AK8" s="4"/>
      <c r="AL8" s="70">
        <f>データ!$R$6</f>
        <v>142217</v>
      </c>
      <c r="AM8" s="70"/>
      <c r="AN8" s="70"/>
      <c r="AO8" s="70"/>
      <c r="AP8" s="70"/>
      <c r="AQ8" s="70"/>
      <c r="AR8" s="70"/>
      <c r="AS8" s="70"/>
      <c r="AT8" s="66">
        <f>データ!$S$6</f>
        <v>49.72</v>
      </c>
      <c r="AU8" s="67"/>
      <c r="AV8" s="67"/>
      <c r="AW8" s="67"/>
      <c r="AX8" s="67"/>
      <c r="AY8" s="67"/>
      <c r="AZ8" s="67"/>
      <c r="BA8" s="67"/>
      <c r="BB8" s="69">
        <f>データ!$T$6</f>
        <v>2860.36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90.09</v>
      </c>
      <c r="J10" s="67"/>
      <c r="K10" s="67"/>
      <c r="L10" s="67"/>
      <c r="M10" s="67"/>
      <c r="N10" s="67"/>
      <c r="O10" s="68"/>
      <c r="P10" s="69">
        <f>データ!$P$6</f>
        <v>100</v>
      </c>
      <c r="Q10" s="69"/>
      <c r="R10" s="69"/>
      <c r="S10" s="69"/>
      <c r="T10" s="69"/>
      <c r="U10" s="69"/>
      <c r="V10" s="69"/>
      <c r="W10" s="70">
        <f>データ!$Q$6</f>
        <v>2775</v>
      </c>
      <c r="X10" s="70"/>
      <c r="Y10" s="70"/>
      <c r="Z10" s="70"/>
      <c r="AA10" s="70"/>
      <c r="AB10" s="70"/>
      <c r="AC10" s="70"/>
      <c r="AD10" s="2"/>
      <c r="AE10" s="2"/>
      <c r="AF10" s="2"/>
      <c r="AG10" s="2"/>
      <c r="AH10" s="4"/>
      <c r="AI10" s="4"/>
      <c r="AJ10" s="4"/>
      <c r="AK10" s="4"/>
      <c r="AL10" s="70">
        <f>データ!$U$6</f>
        <v>142027</v>
      </c>
      <c r="AM10" s="70"/>
      <c r="AN10" s="70"/>
      <c r="AO10" s="70"/>
      <c r="AP10" s="70"/>
      <c r="AQ10" s="70"/>
      <c r="AR10" s="70"/>
      <c r="AS10" s="70"/>
      <c r="AT10" s="66">
        <f>データ!$V$6</f>
        <v>44.99</v>
      </c>
      <c r="AU10" s="67"/>
      <c r="AV10" s="67"/>
      <c r="AW10" s="67"/>
      <c r="AX10" s="67"/>
      <c r="AY10" s="67"/>
      <c r="AZ10" s="67"/>
      <c r="BA10" s="67"/>
      <c r="BB10" s="69">
        <f>データ!$W$6</f>
        <v>3156.86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tiu0dStvQOWPKx4O5K16zMxGQbUyypmffldjL+pXalV2VW2EpVa6KgpKTpw11gvVDhZvY2lEMmFuREdzh+LSg==" saltValue="BG2S4GRMlSUx076n8rWS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472115</v>
      </c>
      <c r="D6" s="34">
        <f t="shared" si="3"/>
        <v>46</v>
      </c>
      <c r="E6" s="34">
        <f t="shared" si="3"/>
        <v>1</v>
      </c>
      <c r="F6" s="34">
        <f t="shared" si="3"/>
        <v>0</v>
      </c>
      <c r="G6" s="34">
        <f t="shared" si="3"/>
        <v>1</v>
      </c>
      <c r="H6" s="34" t="str">
        <f t="shared" si="3"/>
        <v>沖縄県　沖縄市</v>
      </c>
      <c r="I6" s="34" t="str">
        <f t="shared" si="3"/>
        <v>法適用</v>
      </c>
      <c r="J6" s="34" t="str">
        <f t="shared" si="3"/>
        <v>水道事業</v>
      </c>
      <c r="K6" s="34" t="str">
        <f t="shared" si="3"/>
        <v>末端給水事業</v>
      </c>
      <c r="L6" s="34" t="str">
        <f t="shared" si="3"/>
        <v>A3</v>
      </c>
      <c r="M6" s="34" t="str">
        <f t="shared" si="3"/>
        <v>その他</v>
      </c>
      <c r="N6" s="35" t="str">
        <f t="shared" si="3"/>
        <v>-</v>
      </c>
      <c r="O6" s="35">
        <f t="shared" si="3"/>
        <v>90.09</v>
      </c>
      <c r="P6" s="35">
        <f t="shared" si="3"/>
        <v>100</v>
      </c>
      <c r="Q6" s="35">
        <f t="shared" si="3"/>
        <v>2775</v>
      </c>
      <c r="R6" s="35">
        <f t="shared" si="3"/>
        <v>142217</v>
      </c>
      <c r="S6" s="35">
        <f t="shared" si="3"/>
        <v>49.72</v>
      </c>
      <c r="T6" s="35">
        <f t="shared" si="3"/>
        <v>2860.36</v>
      </c>
      <c r="U6" s="35">
        <f t="shared" si="3"/>
        <v>142027</v>
      </c>
      <c r="V6" s="35">
        <f t="shared" si="3"/>
        <v>44.99</v>
      </c>
      <c r="W6" s="35">
        <f t="shared" si="3"/>
        <v>3156.86</v>
      </c>
      <c r="X6" s="36">
        <f>IF(X7="",NA(),X7)</f>
        <v>114.68</v>
      </c>
      <c r="Y6" s="36">
        <f t="shared" ref="Y6:AG6" si="4">IF(Y7="",NA(),Y7)</f>
        <v>117.27</v>
      </c>
      <c r="Z6" s="36">
        <f t="shared" si="4"/>
        <v>103.82</v>
      </c>
      <c r="AA6" s="36">
        <f t="shared" si="4"/>
        <v>102.02</v>
      </c>
      <c r="AB6" s="36">
        <f t="shared" si="4"/>
        <v>104.83</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1338.7</v>
      </c>
      <c r="AU6" s="36">
        <f t="shared" ref="AU6:BC6" si="6">IF(AU7="",NA(),AU7)</f>
        <v>1198.81</v>
      </c>
      <c r="AV6" s="36">
        <f t="shared" si="6"/>
        <v>527.29999999999995</v>
      </c>
      <c r="AW6" s="36">
        <f t="shared" si="6"/>
        <v>508.2</v>
      </c>
      <c r="AX6" s="36">
        <f t="shared" si="6"/>
        <v>468.42</v>
      </c>
      <c r="AY6" s="36">
        <f t="shared" si="6"/>
        <v>344.19</v>
      </c>
      <c r="AZ6" s="36">
        <f t="shared" si="6"/>
        <v>352.05</v>
      </c>
      <c r="BA6" s="36">
        <f t="shared" si="6"/>
        <v>349.04</v>
      </c>
      <c r="BB6" s="36">
        <f t="shared" si="6"/>
        <v>337.49</v>
      </c>
      <c r="BC6" s="36">
        <f t="shared" si="6"/>
        <v>335.6</v>
      </c>
      <c r="BD6" s="35" t="str">
        <f>IF(BD7="","",IF(BD7="-","【-】","【"&amp;SUBSTITUTE(TEXT(BD7,"#,##0.00"),"-","△")&amp;"】"))</f>
        <v>【261.93】</v>
      </c>
      <c r="BE6" s="36">
        <f>IF(BE7="",NA(),BE7)</f>
        <v>22.91</v>
      </c>
      <c r="BF6" s="36">
        <f t="shared" ref="BF6:BN6" si="7">IF(BF7="",NA(),BF7)</f>
        <v>19.8</v>
      </c>
      <c r="BG6" s="36">
        <f t="shared" si="7"/>
        <v>18.04</v>
      </c>
      <c r="BH6" s="36">
        <f t="shared" si="7"/>
        <v>16.37</v>
      </c>
      <c r="BI6" s="36">
        <f t="shared" si="7"/>
        <v>13.66</v>
      </c>
      <c r="BJ6" s="36">
        <f t="shared" si="7"/>
        <v>252.09</v>
      </c>
      <c r="BK6" s="36">
        <f t="shared" si="7"/>
        <v>250.76</v>
      </c>
      <c r="BL6" s="36">
        <f t="shared" si="7"/>
        <v>254.54</v>
      </c>
      <c r="BM6" s="36">
        <f t="shared" si="7"/>
        <v>265.92</v>
      </c>
      <c r="BN6" s="36">
        <f t="shared" si="7"/>
        <v>258.26</v>
      </c>
      <c r="BO6" s="35" t="str">
        <f>IF(BO7="","",IF(BO7="-","【-】","【"&amp;SUBSTITUTE(TEXT(BO7,"#,##0.00"),"-","△")&amp;"】"))</f>
        <v>【270.46】</v>
      </c>
      <c r="BP6" s="36">
        <f>IF(BP7="",NA(),BP7)</f>
        <v>111.06</v>
      </c>
      <c r="BQ6" s="36">
        <f t="shared" ref="BQ6:BY6" si="8">IF(BQ7="",NA(),BQ7)</f>
        <v>113.89</v>
      </c>
      <c r="BR6" s="36">
        <f t="shared" si="8"/>
        <v>100.7</v>
      </c>
      <c r="BS6" s="36">
        <f t="shared" si="8"/>
        <v>98.85</v>
      </c>
      <c r="BT6" s="36">
        <f t="shared" si="8"/>
        <v>102.01</v>
      </c>
      <c r="BU6" s="36">
        <f t="shared" si="8"/>
        <v>106.22</v>
      </c>
      <c r="BV6" s="36">
        <f t="shared" si="8"/>
        <v>106.69</v>
      </c>
      <c r="BW6" s="36">
        <f t="shared" si="8"/>
        <v>106.52</v>
      </c>
      <c r="BX6" s="36">
        <f t="shared" si="8"/>
        <v>105.86</v>
      </c>
      <c r="BY6" s="36">
        <f t="shared" si="8"/>
        <v>106.07</v>
      </c>
      <c r="BZ6" s="35" t="str">
        <f>IF(BZ7="","",IF(BZ7="-","【-】","【"&amp;SUBSTITUTE(TEXT(BZ7,"#,##0.00"),"-","△")&amp;"】"))</f>
        <v>【103.91】</v>
      </c>
      <c r="CA6" s="36">
        <f>IF(CA7="",NA(),CA7)</f>
        <v>166.63</v>
      </c>
      <c r="CB6" s="36">
        <f t="shared" ref="CB6:CJ6" si="9">IF(CB7="",NA(),CB7)</f>
        <v>163.51</v>
      </c>
      <c r="CC6" s="36">
        <f t="shared" si="9"/>
        <v>181.31</v>
      </c>
      <c r="CD6" s="36">
        <f t="shared" si="9"/>
        <v>180.82</v>
      </c>
      <c r="CE6" s="36">
        <f t="shared" si="9"/>
        <v>175.65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73.569999999999993</v>
      </c>
      <c r="CM6" s="36">
        <f t="shared" ref="CM6:CU6" si="10">IF(CM7="",NA(),CM7)</f>
        <v>75.040000000000006</v>
      </c>
      <c r="CN6" s="36">
        <f t="shared" si="10"/>
        <v>73.08</v>
      </c>
      <c r="CO6" s="36">
        <f t="shared" si="10"/>
        <v>71.709999999999994</v>
      </c>
      <c r="CP6" s="36">
        <f t="shared" si="10"/>
        <v>71.58</v>
      </c>
      <c r="CQ6" s="36">
        <f t="shared" si="10"/>
        <v>62.12</v>
      </c>
      <c r="CR6" s="36">
        <f t="shared" si="10"/>
        <v>62.26</v>
      </c>
      <c r="CS6" s="36">
        <f t="shared" si="10"/>
        <v>62.1</v>
      </c>
      <c r="CT6" s="36">
        <f t="shared" si="10"/>
        <v>62.38</v>
      </c>
      <c r="CU6" s="36">
        <f t="shared" si="10"/>
        <v>62.83</v>
      </c>
      <c r="CV6" s="35" t="str">
        <f>IF(CV7="","",IF(CV7="-","【-】","【"&amp;SUBSTITUTE(TEXT(CV7,"#,##0.00"),"-","△")&amp;"】"))</f>
        <v>【60.27】</v>
      </c>
      <c r="CW6" s="36">
        <f>IF(CW7="",NA(),CW7)</f>
        <v>96.55</v>
      </c>
      <c r="CX6" s="36">
        <f t="shared" ref="CX6:DF6" si="11">IF(CX7="",NA(),CX7)</f>
        <v>96.35</v>
      </c>
      <c r="CY6" s="36">
        <f t="shared" si="11"/>
        <v>96.42</v>
      </c>
      <c r="CZ6" s="36">
        <f t="shared" si="11"/>
        <v>94.64</v>
      </c>
      <c r="DA6" s="36">
        <f t="shared" si="11"/>
        <v>94.44</v>
      </c>
      <c r="DB6" s="36">
        <f t="shared" si="11"/>
        <v>89.45</v>
      </c>
      <c r="DC6" s="36">
        <f t="shared" si="11"/>
        <v>89.5</v>
      </c>
      <c r="DD6" s="36">
        <f t="shared" si="11"/>
        <v>89.52</v>
      </c>
      <c r="DE6" s="36">
        <f t="shared" si="11"/>
        <v>89.17</v>
      </c>
      <c r="DF6" s="36">
        <f t="shared" si="11"/>
        <v>88.86</v>
      </c>
      <c r="DG6" s="35" t="str">
        <f>IF(DG7="","",IF(DG7="-","【-】","【"&amp;SUBSTITUTE(TEXT(DG7,"#,##0.00"),"-","△")&amp;"】"))</f>
        <v>【89.92】</v>
      </c>
      <c r="DH6" s="36">
        <f>IF(DH7="",NA(),DH7)</f>
        <v>48.2</v>
      </c>
      <c r="DI6" s="36">
        <f t="shared" ref="DI6:DQ6" si="12">IF(DI7="",NA(),DI7)</f>
        <v>48.8</v>
      </c>
      <c r="DJ6" s="36">
        <f t="shared" si="12"/>
        <v>49.35</v>
      </c>
      <c r="DK6" s="36">
        <f t="shared" si="12"/>
        <v>48.74</v>
      </c>
      <c r="DL6" s="36">
        <f t="shared" si="12"/>
        <v>48.87</v>
      </c>
      <c r="DM6" s="36">
        <f t="shared" si="12"/>
        <v>44.91</v>
      </c>
      <c r="DN6" s="36">
        <f t="shared" si="12"/>
        <v>45.89</v>
      </c>
      <c r="DO6" s="36">
        <f t="shared" si="12"/>
        <v>46.58</v>
      </c>
      <c r="DP6" s="36">
        <f t="shared" si="12"/>
        <v>46.99</v>
      </c>
      <c r="DQ6" s="36">
        <f t="shared" si="12"/>
        <v>47.89</v>
      </c>
      <c r="DR6" s="35" t="str">
        <f>IF(DR7="","",IF(DR7="-","【-】","【"&amp;SUBSTITUTE(TEXT(DR7,"#,##0.00"),"-","△")&amp;"】"))</f>
        <v>【48.85】</v>
      </c>
      <c r="DS6" s="36">
        <f>IF(DS7="",NA(),DS7)</f>
        <v>2.09</v>
      </c>
      <c r="DT6" s="36">
        <f t="shared" ref="DT6:EB6" si="13">IF(DT7="",NA(),DT7)</f>
        <v>2.82</v>
      </c>
      <c r="DU6" s="36">
        <f t="shared" si="13"/>
        <v>2.94</v>
      </c>
      <c r="DV6" s="36">
        <f t="shared" si="13"/>
        <v>3.03</v>
      </c>
      <c r="DW6" s="36">
        <f t="shared" si="13"/>
        <v>4.63</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1.08</v>
      </c>
      <c r="EE6" s="36">
        <f t="shared" ref="EE6:EM6" si="14">IF(EE7="",NA(),EE7)</f>
        <v>1.02</v>
      </c>
      <c r="EF6" s="36">
        <f t="shared" si="14"/>
        <v>1.1599999999999999</v>
      </c>
      <c r="EG6" s="36">
        <f t="shared" si="14"/>
        <v>2.23</v>
      </c>
      <c r="EH6" s="36">
        <f t="shared" si="14"/>
        <v>1.47</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472115</v>
      </c>
      <c r="D7" s="38">
        <v>46</v>
      </c>
      <c r="E7" s="38">
        <v>1</v>
      </c>
      <c r="F7" s="38">
        <v>0</v>
      </c>
      <c r="G7" s="38">
        <v>1</v>
      </c>
      <c r="H7" s="38" t="s">
        <v>93</v>
      </c>
      <c r="I7" s="38" t="s">
        <v>94</v>
      </c>
      <c r="J7" s="38" t="s">
        <v>95</v>
      </c>
      <c r="K7" s="38" t="s">
        <v>96</v>
      </c>
      <c r="L7" s="38" t="s">
        <v>97</v>
      </c>
      <c r="M7" s="38" t="s">
        <v>98</v>
      </c>
      <c r="N7" s="39" t="s">
        <v>99</v>
      </c>
      <c r="O7" s="39">
        <v>90.09</v>
      </c>
      <c r="P7" s="39">
        <v>100</v>
      </c>
      <c r="Q7" s="39">
        <v>2775</v>
      </c>
      <c r="R7" s="39">
        <v>142217</v>
      </c>
      <c r="S7" s="39">
        <v>49.72</v>
      </c>
      <c r="T7" s="39">
        <v>2860.36</v>
      </c>
      <c r="U7" s="39">
        <v>142027</v>
      </c>
      <c r="V7" s="39">
        <v>44.99</v>
      </c>
      <c r="W7" s="39">
        <v>3156.86</v>
      </c>
      <c r="X7" s="39">
        <v>114.68</v>
      </c>
      <c r="Y7" s="39">
        <v>117.27</v>
      </c>
      <c r="Z7" s="39">
        <v>103.82</v>
      </c>
      <c r="AA7" s="39">
        <v>102.02</v>
      </c>
      <c r="AB7" s="39">
        <v>104.83</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1338.7</v>
      </c>
      <c r="AU7" s="39">
        <v>1198.81</v>
      </c>
      <c r="AV7" s="39">
        <v>527.29999999999995</v>
      </c>
      <c r="AW7" s="39">
        <v>508.2</v>
      </c>
      <c r="AX7" s="39">
        <v>468.42</v>
      </c>
      <c r="AY7" s="39">
        <v>344.19</v>
      </c>
      <c r="AZ7" s="39">
        <v>352.05</v>
      </c>
      <c r="BA7" s="39">
        <v>349.04</v>
      </c>
      <c r="BB7" s="39">
        <v>337.49</v>
      </c>
      <c r="BC7" s="39">
        <v>335.6</v>
      </c>
      <c r="BD7" s="39">
        <v>261.93</v>
      </c>
      <c r="BE7" s="39">
        <v>22.91</v>
      </c>
      <c r="BF7" s="39">
        <v>19.8</v>
      </c>
      <c r="BG7" s="39">
        <v>18.04</v>
      </c>
      <c r="BH7" s="39">
        <v>16.37</v>
      </c>
      <c r="BI7" s="39">
        <v>13.66</v>
      </c>
      <c r="BJ7" s="39">
        <v>252.09</v>
      </c>
      <c r="BK7" s="39">
        <v>250.76</v>
      </c>
      <c r="BL7" s="39">
        <v>254.54</v>
      </c>
      <c r="BM7" s="39">
        <v>265.92</v>
      </c>
      <c r="BN7" s="39">
        <v>258.26</v>
      </c>
      <c r="BO7" s="39">
        <v>270.45999999999998</v>
      </c>
      <c r="BP7" s="39">
        <v>111.06</v>
      </c>
      <c r="BQ7" s="39">
        <v>113.89</v>
      </c>
      <c r="BR7" s="39">
        <v>100.7</v>
      </c>
      <c r="BS7" s="39">
        <v>98.85</v>
      </c>
      <c r="BT7" s="39">
        <v>102.01</v>
      </c>
      <c r="BU7" s="39">
        <v>106.22</v>
      </c>
      <c r="BV7" s="39">
        <v>106.69</v>
      </c>
      <c r="BW7" s="39">
        <v>106.52</v>
      </c>
      <c r="BX7" s="39">
        <v>105.86</v>
      </c>
      <c r="BY7" s="39">
        <v>106.07</v>
      </c>
      <c r="BZ7" s="39">
        <v>103.91</v>
      </c>
      <c r="CA7" s="39">
        <v>166.63</v>
      </c>
      <c r="CB7" s="39">
        <v>163.51</v>
      </c>
      <c r="CC7" s="39">
        <v>181.31</v>
      </c>
      <c r="CD7" s="39">
        <v>180.82</v>
      </c>
      <c r="CE7" s="39">
        <v>175.65</v>
      </c>
      <c r="CF7" s="39">
        <v>155.22999999999999</v>
      </c>
      <c r="CG7" s="39">
        <v>154.91999999999999</v>
      </c>
      <c r="CH7" s="39">
        <v>155.80000000000001</v>
      </c>
      <c r="CI7" s="39">
        <v>158.58000000000001</v>
      </c>
      <c r="CJ7" s="39">
        <v>159.22</v>
      </c>
      <c r="CK7" s="39">
        <v>167.11</v>
      </c>
      <c r="CL7" s="39">
        <v>73.569999999999993</v>
      </c>
      <c r="CM7" s="39">
        <v>75.040000000000006</v>
      </c>
      <c r="CN7" s="39">
        <v>73.08</v>
      </c>
      <c r="CO7" s="39">
        <v>71.709999999999994</v>
      </c>
      <c r="CP7" s="39">
        <v>71.58</v>
      </c>
      <c r="CQ7" s="39">
        <v>62.12</v>
      </c>
      <c r="CR7" s="39">
        <v>62.26</v>
      </c>
      <c r="CS7" s="39">
        <v>62.1</v>
      </c>
      <c r="CT7" s="39">
        <v>62.38</v>
      </c>
      <c r="CU7" s="39">
        <v>62.83</v>
      </c>
      <c r="CV7" s="39">
        <v>60.27</v>
      </c>
      <c r="CW7" s="39">
        <v>96.55</v>
      </c>
      <c r="CX7" s="39">
        <v>96.35</v>
      </c>
      <c r="CY7" s="39">
        <v>96.42</v>
      </c>
      <c r="CZ7" s="39">
        <v>94.64</v>
      </c>
      <c r="DA7" s="39">
        <v>94.44</v>
      </c>
      <c r="DB7" s="39">
        <v>89.45</v>
      </c>
      <c r="DC7" s="39">
        <v>89.5</v>
      </c>
      <c r="DD7" s="39">
        <v>89.52</v>
      </c>
      <c r="DE7" s="39">
        <v>89.17</v>
      </c>
      <c r="DF7" s="39">
        <v>88.86</v>
      </c>
      <c r="DG7" s="39">
        <v>89.92</v>
      </c>
      <c r="DH7" s="39">
        <v>48.2</v>
      </c>
      <c r="DI7" s="39">
        <v>48.8</v>
      </c>
      <c r="DJ7" s="39">
        <v>49.35</v>
      </c>
      <c r="DK7" s="39">
        <v>48.74</v>
      </c>
      <c r="DL7" s="39">
        <v>48.87</v>
      </c>
      <c r="DM7" s="39">
        <v>44.91</v>
      </c>
      <c r="DN7" s="39">
        <v>45.89</v>
      </c>
      <c r="DO7" s="39">
        <v>46.58</v>
      </c>
      <c r="DP7" s="39">
        <v>46.99</v>
      </c>
      <c r="DQ7" s="39">
        <v>47.89</v>
      </c>
      <c r="DR7" s="39">
        <v>48.85</v>
      </c>
      <c r="DS7" s="39">
        <v>2.09</v>
      </c>
      <c r="DT7" s="39">
        <v>2.82</v>
      </c>
      <c r="DU7" s="39">
        <v>2.94</v>
      </c>
      <c r="DV7" s="39">
        <v>3.03</v>
      </c>
      <c r="DW7" s="39">
        <v>4.63</v>
      </c>
      <c r="DX7" s="39">
        <v>12.03</v>
      </c>
      <c r="DY7" s="39">
        <v>13.14</v>
      </c>
      <c r="DZ7" s="39">
        <v>14.45</v>
      </c>
      <c r="EA7" s="39">
        <v>15.83</v>
      </c>
      <c r="EB7" s="39">
        <v>16.899999999999999</v>
      </c>
      <c r="EC7" s="39">
        <v>17.8</v>
      </c>
      <c r="ED7" s="39">
        <v>1.08</v>
      </c>
      <c r="EE7" s="39">
        <v>1.02</v>
      </c>
      <c r="EF7" s="39">
        <v>1.1599999999999999</v>
      </c>
      <c r="EG7" s="39">
        <v>2.23</v>
      </c>
      <c r="EH7" s="39">
        <v>1.47</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so27242</cp:lastModifiedBy>
  <cp:lastPrinted>2020-01-20T00:40:29Z</cp:lastPrinted>
  <dcterms:created xsi:type="dcterms:W3CDTF">2019-12-05T04:32:32Z</dcterms:created>
  <dcterms:modified xsi:type="dcterms:W3CDTF">2020-01-24T00:35:28Z</dcterms:modified>
  <cp:category/>
</cp:coreProperties>
</file>