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7PC-053\Desktop\兼次作成\調査・照会\財政課\R2.1月_経営比較分析\提出\"/>
    </mc:Choice>
  </mc:AlternateContent>
  <workbookProtection workbookAlgorithmName="SHA-512" workbookHashValue="0uSeeSajxlLfPfrDQf7z9mS4Qcey7ItTtTHEpVsrbVCfyN/ufql4041EECVRAn5DPsDyhIsUDCPyH2SoEn0J+Q==" workbookSaltValue="06Fj3NIxVoUvPD4UKWvL+Q==" workbookSpinCount="100000" lockStructure="1"/>
  <bookViews>
    <workbookView xWindow="0" yWindow="0" windowWidth="20490" windowHeight="67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<sst xmlns="http://schemas.openxmlformats.org/spreadsheetml/2006/main" count="228" uniqueCount="113">
  <si>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</si>
  <si>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</si>
  <si>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</si>
  <si>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</si>
  <si>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</si>
  <si>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</si>
  <si>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</si>
  <si>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</si>
  <si>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</si>
  <si>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</si>
  <si>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</si>
  <si>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</si>
  <si>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</si>
  <si>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</si>
  <si>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</si>
  <si>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</si>
  <si>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</si>
  <si>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</si>
  <si>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</si>
  <si>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</si>
  <si>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</si>
  <si>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</si>
  <si>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</si>
  <si>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</si>
  <si>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</si>
  <si>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</si>
  <si>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</si>
  <si>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</si>
  <si>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</si>
  <si>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</si>
  <si>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</si>
  <si>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</si>
  <si>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</si>
  <si>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</si>
  <si>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</si>
  <si>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</si>
  <si>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</si>
  <si>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</si>
  <si>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</si>
  <si>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</si>
  <si>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</si>
  <si>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</si>
  <si>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</si>
  <si>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</si>
  <si>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</si>
  <si>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</si>
  <si>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</si>
  <si>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</si>
  <si>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</si>
  <si>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</si>
  <si>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</si>
  <si>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</si>
  <si>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</si>
  <si>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</si>
  <si>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</si>
  <si>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</si>
  <si>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</si>
  <si>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</si>
  <si>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</si>
  <si>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</si>
  <si>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</si>
  <si>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</si>
  <si>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</si>
  <si>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</si>
  <si>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</si>
  <si>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</si>
  <si>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</si>
  <si>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</si>
  <si>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</si>
  <si>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</si>
  <si>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</si>
  <si>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</si>
  <si>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</si>
  <si>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</si>
  <si>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</si>
  <si>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</si>
  <si>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</si>
  <si>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</si>
  <si>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</si>
  <si>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</si>
  <si>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</si>
  <si>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</si>
  <si>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</si>
  <si>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</si>
  <si>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</si>
  <si>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</si>
  <si>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</si>
  <si>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</si>
  <si>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</si>
  <si>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</si>
  <si>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</si>
  <si>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</si>
  <si>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</si>
  <si>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</si>
  <si>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</si>
  <si>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</si>
  <si>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</si>
  <si>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名護市</t>
  </si>
  <si>
    <t>法非適用</t>
  </si>
  <si>
    <t>下水道事業</t>
  </si>
  <si>
    <t>公共下水道</t>
  </si>
  <si>
    <t>Bc1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</si>
  <si>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</si>
  <si>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</si>
  <si>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</si>
  <si>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</si>
  <si>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</si>
  <si>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</si>
  <si>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</si>
  <si>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</si>
  <si>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名護下水処理場は、昭和54年の供用開始から40年が経過しており、老朽化が著しい。ストックマネジメント計画に基づき、計画的・効率的な管理を進めていく。
　左記「2.老朽化の状況　③管渠改善率」は低い状況であり、処理場同様に管渠も老朽化が進んでいることから、補助事業により管渠更生工事についても進めて行く必要がある。</t>
    <rPh sb="1" eb="3">
      <t>ナゴ</t>
    </rPh>
    <rPh sb="3" eb="5">
      <t>ゲスイ</t>
    </rPh>
    <rPh sb="5" eb="8">
      <t>ショリジョウ</t>
    </rPh>
    <rPh sb="10" eb="12">
      <t>ショウワ</t>
    </rPh>
    <rPh sb="14" eb="15">
      <t>ネン</t>
    </rPh>
    <rPh sb="16" eb="18">
      <t>キョウヨウ</t>
    </rPh>
    <rPh sb="18" eb="20">
      <t>カイシ</t>
    </rPh>
    <rPh sb="24" eb="25">
      <t>ネン</t>
    </rPh>
    <rPh sb="26" eb="28">
      <t>ケイカ</t>
    </rPh>
    <rPh sb="33" eb="36">
      <t>ロウキュウカ</t>
    </rPh>
    <rPh sb="37" eb="38">
      <t>イチジル</t>
    </rPh>
    <rPh sb="51" eb="53">
      <t>ケイカク</t>
    </rPh>
    <rPh sb="54" eb="55">
      <t>モト</t>
    </rPh>
    <rPh sb="58" eb="60">
      <t>ケイカク</t>
    </rPh>
    <rPh sb="60" eb="61">
      <t>テキ</t>
    </rPh>
    <rPh sb="62" eb="65">
      <t>コウリツテキ</t>
    </rPh>
    <rPh sb="66" eb="68">
      <t>カンリ</t>
    </rPh>
    <rPh sb="69" eb="70">
      <t>スス</t>
    </rPh>
    <rPh sb="77" eb="79">
      <t>サキ</t>
    </rPh>
    <rPh sb="82" eb="85">
      <t>ロウキュウカ</t>
    </rPh>
    <rPh sb="86" eb="88">
      <t>ジョウキョウ</t>
    </rPh>
    <rPh sb="90" eb="92">
      <t>カンキョ</t>
    </rPh>
    <rPh sb="92" eb="94">
      <t>カイゼン</t>
    </rPh>
    <rPh sb="94" eb="95">
      <t>リツ</t>
    </rPh>
    <rPh sb="97" eb="98">
      <t>ヒク</t>
    </rPh>
    <rPh sb="99" eb="101">
      <t>ジョウキョウ</t>
    </rPh>
    <rPh sb="105" eb="108">
      <t>ショリジョウ</t>
    </rPh>
    <rPh sb="108" eb="110">
      <t>ドウヨウ</t>
    </rPh>
    <rPh sb="111" eb="113">
      <t>カンキョ</t>
    </rPh>
    <rPh sb="114" eb="117">
      <t>ロウキュウカ</t>
    </rPh>
    <rPh sb="118" eb="119">
      <t>スス</t>
    </rPh>
    <rPh sb="128" eb="130">
      <t>ホジョ</t>
    </rPh>
    <rPh sb="130" eb="132">
      <t>ジギョウ</t>
    </rPh>
    <rPh sb="135" eb="137">
      <t>カンキョ</t>
    </rPh>
    <rPh sb="137" eb="139">
      <t>コウセイ</t>
    </rPh>
    <rPh sb="139" eb="141">
      <t>コウジ</t>
    </rPh>
    <rPh sb="146" eb="147">
      <t>スス</t>
    </rPh>
    <rPh sb="149" eb="150">
      <t>イ</t>
    </rPh>
    <rPh sb="151" eb="153">
      <t>ヒツヨウ</t>
    </rPh>
    <phoneticPr fontId="4"/>
  </si>
  <si>
    <t>　平成30年度の①収益的収支比率は100％未満となっており、単年度収支が赤字であることを示している。また、平成29年度に比べ1.34％減となった要因は、大規模事業所の自家排水処理による下水道使用料の減収によるものである。
　④企業債残高対事業規模比率が前年度に比べ17.5％高くなった要因は、①収益的収支比率と同様の理由によるものである。
　⑤経費回収率が前年度費2.43％減になった要因についても、①収益的収支比率と同様の理由によるものである。経費回収率が100％を下回っており、本来、下水道使用料で賄うべき汚水処理費が一般会計繰入金で賄われていることを示している。下水処理場の老朽化により、機械の修繕費や薬剤費が大きな割合を占めている。
　⑥汚水処理原価が前年度に比べ微増しているのは、管渠の修繕等にかかる維持管理費が大きくなった為である。
　⑦施設利用率はほぼ平均値を上回っているが、将来の人口減少等による汚水処理水量の減少も見込まれることから、適正な施設利用が図れるよう努めていく。
　⑧水洗化率（処理区域内人口の下水道への接続率）は、平成30年度に11.29ポイント減少しているが、これは、集計方法の変更に伴うもので、より現況を把握できる数字になっている。また、下水道の整備間もない地域で水洗化率が低くなっていることから、下水道接続促進事業（新築を除いた宅内の排水設備工事費用に対して一部補助を行う事業）により、接続率向上を目指す。
　</t>
    <rPh sb="1" eb="3">
      <t>ヘイセイ</t>
    </rPh>
    <rPh sb="5" eb="7">
      <t>ネンド</t>
    </rPh>
    <rPh sb="9" eb="12">
      <t>シュウエキテキ</t>
    </rPh>
    <rPh sb="12" eb="14">
      <t>シュウシ</t>
    </rPh>
    <rPh sb="14" eb="16">
      <t>ヒリツ</t>
    </rPh>
    <rPh sb="21" eb="23">
      <t>ミマン</t>
    </rPh>
    <rPh sb="30" eb="33">
      <t>タンネンド</t>
    </rPh>
    <rPh sb="33" eb="35">
      <t>シュウシ</t>
    </rPh>
    <rPh sb="36" eb="38">
      <t>アカジ</t>
    </rPh>
    <rPh sb="44" eb="45">
      <t>シメ</t>
    </rPh>
    <rPh sb="53" eb="55">
      <t>ヘイセイ</t>
    </rPh>
    <rPh sb="57" eb="59">
      <t>ネンド</t>
    </rPh>
    <rPh sb="60" eb="61">
      <t>クラ</t>
    </rPh>
    <rPh sb="67" eb="68">
      <t>ゲン</t>
    </rPh>
    <rPh sb="72" eb="74">
      <t>ヨウイン</t>
    </rPh>
    <rPh sb="76" eb="79">
      <t>ダイキボ</t>
    </rPh>
    <rPh sb="79" eb="81">
      <t>ジギョウ</t>
    </rPh>
    <rPh sb="81" eb="82">
      <t>ショ</t>
    </rPh>
    <rPh sb="83" eb="85">
      <t>ジカ</t>
    </rPh>
    <rPh sb="85" eb="87">
      <t>ハイスイ</t>
    </rPh>
    <rPh sb="87" eb="89">
      <t>ショリ</t>
    </rPh>
    <rPh sb="92" eb="95">
      <t>ゲスイドウ</t>
    </rPh>
    <rPh sb="95" eb="98">
      <t>シヨウリョウ</t>
    </rPh>
    <rPh sb="99" eb="101">
      <t>ゲンシュウ</t>
    </rPh>
    <rPh sb="113" eb="115">
      <t>キギョウ</t>
    </rPh>
    <rPh sb="115" eb="116">
      <t>サイ</t>
    </rPh>
    <rPh sb="116" eb="118">
      <t>ザンダカ</t>
    </rPh>
    <rPh sb="118" eb="119">
      <t>タイ</t>
    </rPh>
    <rPh sb="119" eb="121">
      <t>ジギョウ</t>
    </rPh>
    <rPh sb="121" eb="123">
      <t>キボ</t>
    </rPh>
    <rPh sb="123" eb="125">
      <t>ヒリツ</t>
    </rPh>
    <rPh sb="126" eb="129">
      <t>ゼンネンド</t>
    </rPh>
    <rPh sb="130" eb="131">
      <t>クラ</t>
    </rPh>
    <rPh sb="137" eb="138">
      <t>タカ</t>
    </rPh>
    <rPh sb="142" eb="144">
      <t>ヨウイン</t>
    </rPh>
    <rPh sb="147" eb="149">
      <t>シュウエキ</t>
    </rPh>
    <rPh sb="149" eb="150">
      <t>テキ</t>
    </rPh>
    <rPh sb="150" eb="152">
      <t>シュウシ</t>
    </rPh>
    <rPh sb="152" eb="154">
      <t>ヒリツ</t>
    </rPh>
    <rPh sb="155" eb="157">
      <t>ドウヨウ</t>
    </rPh>
    <rPh sb="158" eb="160">
      <t>リユウ</t>
    </rPh>
    <rPh sb="172" eb="174">
      <t>ケイヒ</t>
    </rPh>
    <rPh sb="174" eb="176">
      <t>カイシュウ</t>
    </rPh>
    <rPh sb="176" eb="177">
      <t>リツ</t>
    </rPh>
    <rPh sb="178" eb="181">
      <t>ゼンネンド</t>
    </rPh>
    <rPh sb="181" eb="182">
      <t>ヒ</t>
    </rPh>
    <rPh sb="187" eb="188">
      <t>ゲン</t>
    </rPh>
    <rPh sb="192" eb="194">
      <t>ヨウイン</t>
    </rPh>
    <rPh sb="201" eb="204">
      <t>シュウエキテキ</t>
    </rPh>
    <rPh sb="204" eb="206">
      <t>シュウシ</t>
    </rPh>
    <rPh sb="206" eb="208">
      <t>ヒリツ</t>
    </rPh>
    <rPh sb="209" eb="211">
      <t>ドウヨウ</t>
    </rPh>
    <rPh sb="212" eb="214">
      <t>リユウ</t>
    </rPh>
    <rPh sb="223" eb="225">
      <t>ケイヒ</t>
    </rPh>
    <rPh sb="225" eb="227">
      <t>カイシュウ</t>
    </rPh>
    <rPh sb="227" eb="228">
      <t>リツ</t>
    </rPh>
    <rPh sb="234" eb="236">
      <t>シタマワ</t>
    </rPh>
    <rPh sb="241" eb="243">
      <t>ホンライ</t>
    </rPh>
    <rPh sb="244" eb="247">
      <t>ゲスイドウ</t>
    </rPh>
    <rPh sb="247" eb="250">
      <t>シヨウリョウ</t>
    </rPh>
    <rPh sb="251" eb="252">
      <t>マカナ</t>
    </rPh>
    <rPh sb="255" eb="257">
      <t>オスイ</t>
    </rPh>
    <rPh sb="257" eb="259">
      <t>ショリ</t>
    </rPh>
    <rPh sb="259" eb="260">
      <t>ヒ</t>
    </rPh>
    <rPh sb="261" eb="263">
      <t>イッパン</t>
    </rPh>
    <rPh sb="263" eb="265">
      <t>カイケイ</t>
    </rPh>
    <rPh sb="265" eb="267">
      <t>クリイレ</t>
    </rPh>
    <rPh sb="267" eb="268">
      <t>キン</t>
    </rPh>
    <rPh sb="269" eb="270">
      <t>マカナ</t>
    </rPh>
    <rPh sb="278" eb="279">
      <t>シメ</t>
    </rPh>
    <rPh sb="284" eb="286">
      <t>ゲスイ</t>
    </rPh>
    <rPh sb="286" eb="289">
      <t>ショリジョウ</t>
    </rPh>
    <rPh sb="290" eb="293">
      <t>ロウキュウカ</t>
    </rPh>
    <rPh sb="297" eb="299">
      <t>キカイ</t>
    </rPh>
    <rPh sb="300" eb="303">
      <t>シュウゼンヒ</t>
    </rPh>
    <rPh sb="304" eb="307">
      <t>ヤクザイヒ</t>
    </rPh>
    <rPh sb="308" eb="309">
      <t>オオ</t>
    </rPh>
    <rPh sb="311" eb="313">
      <t>ワリアイ</t>
    </rPh>
    <rPh sb="314" eb="315">
      <t>シ</t>
    </rPh>
    <rPh sb="323" eb="325">
      <t>オスイ</t>
    </rPh>
    <rPh sb="325" eb="327">
      <t>ショリ</t>
    </rPh>
    <rPh sb="327" eb="329">
      <t>ゲンカ</t>
    </rPh>
    <rPh sb="330" eb="333">
      <t>ゼンネンド</t>
    </rPh>
    <rPh sb="334" eb="335">
      <t>クラ</t>
    </rPh>
    <rPh sb="336" eb="338">
      <t>ビゾウ</t>
    </rPh>
    <rPh sb="345" eb="347">
      <t>カンキョ</t>
    </rPh>
    <rPh sb="355" eb="357">
      <t>イジ</t>
    </rPh>
    <rPh sb="357" eb="360">
      <t>カンリヒ</t>
    </rPh>
    <rPh sb="361" eb="362">
      <t>オオ</t>
    </rPh>
    <rPh sb="367" eb="368">
      <t>タメ</t>
    </rPh>
    <rPh sb="375" eb="377">
      <t>シセツ</t>
    </rPh>
    <rPh sb="377" eb="379">
      <t>リヨウ</t>
    </rPh>
    <rPh sb="379" eb="380">
      <t>リツ</t>
    </rPh>
    <rPh sb="383" eb="385">
      <t>ヘイキン</t>
    </rPh>
    <rPh sb="385" eb="386">
      <t>チ</t>
    </rPh>
    <rPh sb="387" eb="389">
      <t>ウワマワ</t>
    </rPh>
    <rPh sb="395" eb="397">
      <t>ショウライ</t>
    </rPh>
    <rPh sb="398" eb="400">
      <t>ジンコウ</t>
    </rPh>
    <rPh sb="400" eb="402">
      <t>ゲンショウ</t>
    </rPh>
    <rPh sb="402" eb="403">
      <t>トウ</t>
    </rPh>
    <rPh sb="406" eb="408">
      <t>オスイ</t>
    </rPh>
    <rPh sb="408" eb="410">
      <t>ショリ</t>
    </rPh>
    <rPh sb="410" eb="412">
      <t>スイリョウ</t>
    </rPh>
    <rPh sb="413" eb="415">
      <t>ゲンショウ</t>
    </rPh>
    <rPh sb="416" eb="418">
      <t>ミコ</t>
    </rPh>
    <rPh sb="426" eb="428">
      <t>テキセイ</t>
    </rPh>
    <rPh sb="429" eb="431">
      <t>シセツ</t>
    </rPh>
    <rPh sb="431" eb="433">
      <t>リヨウ</t>
    </rPh>
    <rPh sb="434" eb="435">
      <t>ハカ</t>
    </rPh>
    <rPh sb="439" eb="440">
      <t>ツト</t>
    </rPh>
    <rPh sb="448" eb="451">
      <t>スイセンカ</t>
    </rPh>
    <rPh sb="451" eb="452">
      <t>リツ</t>
    </rPh>
    <rPh sb="455" eb="457">
      <t>クイキ</t>
    </rPh>
    <rPh sb="457" eb="458">
      <t>ナイ</t>
    </rPh>
    <rPh sb="458" eb="460">
      <t>ジンコウ</t>
    </rPh>
    <rPh sb="461" eb="464">
      <t>ゲスイドウ</t>
    </rPh>
    <rPh sb="466" eb="468">
      <t>セツゾク</t>
    </rPh>
    <rPh sb="468" eb="469">
      <t>リツ</t>
    </rPh>
    <rPh sb="472" eb="474">
      <t>ヘイセイ</t>
    </rPh>
    <rPh sb="476" eb="478">
      <t>ネンド</t>
    </rPh>
    <rPh sb="488" eb="490">
      <t>ゲンショウ</t>
    </rPh>
    <rPh sb="500" eb="502">
      <t>シュウケイ</t>
    </rPh>
    <rPh sb="502" eb="504">
      <t>ホウホウ</t>
    </rPh>
    <rPh sb="505" eb="507">
      <t>ヘンコウ</t>
    </rPh>
    <rPh sb="508" eb="509">
      <t>トモナ</t>
    </rPh>
    <rPh sb="516" eb="518">
      <t>ゲンキョウ</t>
    </rPh>
    <rPh sb="519" eb="521">
      <t>ハアク</t>
    </rPh>
    <rPh sb="524" eb="526">
      <t>スウジ</t>
    </rPh>
    <rPh sb="536" eb="539">
      <t>ゲスイドウ</t>
    </rPh>
    <rPh sb="540" eb="542">
      <t>セイビ</t>
    </rPh>
    <rPh sb="542" eb="543">
      <t>マ</t>
    </rPh>
    <rPh sb="546" eb="548">
      <t>チイキ</t>
    </rPh>
    <rPh sb="549" eb="551">
      <t>スイセン</t>
    </rPh>
    <rPh sb="551" eb="552">
      <t>カ</t>
    </rPh>
    <rPh sb="552" eb="553">
      <t>リツ</t>
    </rPh>
    <rPh sb="554" eb="555">
      <t>ヒク</t>
    </rPh>
    <phoneticPr fontId="4"/>
  </si>
  <si>
    <t>　本市の下水処理場及び管渠の老朽化は著しく、施設の修繕や機器の更新費等、維持管理費用は増加傾向にある。また、節水技術の向上や将来の人口減少による下水道使用料の減収も見込まれる。
　このような状況の中、本市の下水道事業は令和２年度から公営企業へ移行する。これにより一層の事業の健全化が求められることから、水道事業との組織統合による事務の効率化や下水道使用料の見直しを実施していく必要がある。</t>
    <rPh sb="1" eb="3">
      <t>ホンシ</t>
    </rPh>
    <rPh sb="4" eb="6">
      <t>ゲスイ</t>
    </rPh>
    <rPh sb="6" eb="9">
      <t>ショリジョウ</t>
    </rPh>
    <rPh sb="9" eb="10">
      <t>オヨ</t>
    </rPh>
    <rPh sb="11" eb="13">
      <t>カンキョ</t>
    </rPh>
    <rPh sb="14" eb="17">
      <t>ロウキュウカ</t>
    </rPh>
    <rPh sb="18" eb="19">
      <t>イチジル</t>
    </rPh>
    <rPh sb="22" eb="24">
      <t>シセツ</t>
    </rPh>
    <rPh sb="25" eb="27">
      <t>シュウゼン</t>
    </rPh>
    <rPh sb="28" eb="30">
      <t>キキ</t>
    </rPh>
    <rPh sb="31" eb="33">
      <t>コウシン</t>
    </rPh>
    <rPh sb="33" eb="34">
      <t>ヒ</t>
    </rPh>
    <rPh sb="34" eb="35">
      <t>トウ</t>
    </rPh>
    <rPh sb="36" eb="38">
      <t>イジ</t>
    </rPh>
    <rPh sb="38" eb="41">
      <t>カンリヒ</t>
    </rPh>
    <rPh sb="41" eb="42">
      <t>ヨウ</t>
    </rPh>
    <rPh sb="43" eb="45">
      <t>ゾウカ</t>
    </rPh>
    <rPh sb="45" eb="47">
      <t>ケイコウ</t>
    </rPh>
    <rPh sb="54" eb="56">
      <t>セッスイ</t>
    </rPh>
    <rPh sb="56" eb="58">
      <t>ギジュツ</t>
    </rPh>
    <rPh sb="59" eb="61">
      <t>コウジョウ</t>
    </rPh>
    <rPh sb="62" eb="64">
      <t>ショウライ</t>
    </rPh>
    <rPh sb="65" eb="67">
      <t>ジンコウ</t>
    </rPh>
    <rPh sb="67" eb="69">
      <t>ゲンショウ</t>
    </rPh>
    <rPh sb="72" eb="75">
      <t>ゲスイドウ</t>
    </rPh>
    <rPh sb="75" eb="78">
      <t>シヨウリョウ</t>
    </rPh>
    <rPh sb="79" eb="81">
      <t>ゲンシュウ</t>
    </rPh>
    <rPh sb="82" eb="84">
      <t>ミコ</t>
    </rPh>
    <rPh sb="95" eb="97">
      <t>ジョウキョウ</t>
    </rPh>
    <rPh sb="98" eb="99">
      <t>ナカ</t>
    </rPh>
    <rPh sb="100" eb="102">
      <t>ホンシ</t>
    </rPh>
    <rPh sb="103" eb="106">
      <t>ゲスイドウ</t>
    </rPh>
    <rPh sb="106" eb="108">
      <t>ジギョウ</t>
    </rPh>
    <rPh sb="109" eb="111">
      <t>レイワ</t>
    </rPh>
    <rPh sb="112" eb="114">
      <t>ネンド</t>
    </rPh>
    <rPh sb="116" eb="118">
      <t>コウエイ</t>
    </rPh>
    <rPh sb="118" eb="120">
      <t>キギョウ</t>
    </rPh>
    <rPh sb="121" eb="123">
      <t>イコウ</t>
    </rPh>
    <rPh sb="131" eb="133">
      <t>イッソウ</t>
    </rPh>
    <rPh sb="134" eb="136">
      <t>ジギョウ</t>
    </rPh>
    <rPh sb="137" eb="140">
      <t>ケンゼンカ</t>
    </rPh>
    <rPh sb="141" eb="142">
      <t>モト</t>
    </rPh>
    <rPh sb="151" eb="153">
      <t>スイドウ</t>
    </rPh>
    <rPh sb="153" eb="155">
      <t>ジギョウ</t>
    </rPh>
    <rPh sb="157" eb="159">
      <t>ソシキ</t>
    </rPh>
    <rPh sb="159" eb="161">
      <t>トウゴウ</t>
    </rPh>
    <rPh sb="164" eb="166">
      <t>ジム</t>
    </rPh>
    <rPh sb="167" eb="170">
      <t>コウリツカ</t>
    </rPh>
    <rPh sb="171" eb="174">
      <t>ゲスイドウ</t>
    </rPh>
    <rPh sb="174" eb="177">
      <t>シヨウリョウ</t>
    </rPh>
    <rPh sb="178" eb="180">
      <t>ミナオ</t>
    </rPh>
    <rPh sb="182" eb="184">
      <t>ジッシ</t>
    </rPh>
    <rPh sb="188" eb="19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</si>
</sst>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quot;-&quot;">
                  <c:v>0.32</c:v>
                </c:pt>
                <c:pt idx="4">
                  <c:v>0</c:v>
                </c:pt>
              </c:numCache>
            </c:numRef>
          </c:val>
          <c:extLst>
            <c:ext xmlns:c16="http://schemas.microsoft.com/office/drawing/2014/chart" uri="{C3380CC4-5D6E-409C-BE32-E72D297353CC}">
              <c16:uniqueId val="{00000000-C896-4AB9-9E27-15D02CC91BA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7.0000000000000007E-2</c:v>
                </c:pt>
                <c:pt idx="2">
                  <c:v>0.1</c:v>
                </c:pt>
                <c:pt idx="3">
                  <c:v>0.14000000000000001</c:v>
                </c:pt>
                <c:pt idx="4">
                  <c:v>0.13</c:v>
                </c:pt>
              </c:numCache>
            </c:numRef>
          </c:val>
          <c:smooth val="0"/>
          <c:extLst>
            <c:ext xmlns:c16="http://schemas.microsoft.com/office/drawing/2014/chart" uri="{C3380CC4-5D6E-409C-BE32-E72D297353CC}">
              <c16:uniqueId val="{00000001-C896-4AB9-9E27-15D02CC91BA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61.43</c:v>
                </c:pt>
                <c:pt idx="1">
                  <c:v>62.34</c:v>
                </c:pt>
                <c:pt idx="2">
                  <c:v>61.56</c:v>
                </c:pt>
                <c:pt idx="3">
                  <c:v>59.91</c:v>
                </c:pt>
                <c:pt idx="4">
                  <c:v>62.04</c:v>
                </c:pt>
              </c:numCache>
            </c:numRef>
          </c:val>
          <c:extLst>
            <c:ext xmlns:c16="http://schemas.microsoft.com/office/drawing/2014/chart" uri="{C3380CC4-5D6E-409C-BE32-E72D297353CC}">
              <c16:uniqueId val="{00000000-57D1-4377-BEB1-29665F6B3BF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59.27</c:v>
                </c:pt>
                <c:pt idx="1">
                  <c:v>62.64</c:v>
                </c:pt>
                <c:pt idx="2">
                  <c:v>58.12</c:v>
                </c:pt>
                <c:pt idx="3">
                  <c:v>58.83</c:v>
                </c:pt>
                <c:pt idx="4">
                  <c:v>56.51</c:v>
                </c:pt>
              </c:numCache>
            </c:numRef>
          </c:val>
          <c:smooth val="0"/>
          <c:extLst>
            <c:ext xmlns:c16="http://schemas.microsoft.com/office/drawing/2014/chart" uri="{C3380CC4-5D6E-409C-BE32-E72D297353CC}">
              <c16:uniqueId val="{00000001-57D1-4377-BEB1-29665F6B3BF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91.83</c:v>
                </c:pt>
                <c:pt idx="1">
                  <c:v>91.93</c:v>
                </c:pt>
                <c:pt idx="2">
                  <c:v>93.92</c:v>
                </c:pt>
                <c:pt idx="3">
                  <c:v>97.39</c:v>
                </c:pt>
                <c:pt idx="4">
                  <c:v>86.16</c:v>
                </c:pt>
              </c:numCache>
            </c:numRef>
          </c:val>
          <c:extLst>
            <c:ext xmlns:c16="http://schemas.microsoft.com/office/drawing/2014/chart" uri="{C3380CC4-5D6E-409C-BE32-E72D297353CC}">
              <c16:uniqueId val="{00000000-C50F-407A-B795-54510D8EE3A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92.82</c:v>
                </c:pt>
                <c:pt idx="1">
                  <c:v>92.98</c:v>
                </c:pt>
                <c:pt idx="2">
                  <c:v>93.07</c:v>
                </c:pt>
                <c:pt idx="3">
                  <c:v>92.9</c:v>
                </c:pt>
                <c:pt idx="4">
                  <c:v>93.91</c:v>
                </c:pt>
              </c:numCache>
            </c:numRef>
          </c:val>
          <c:smooth val="0"/>
          <c:extLst>
            <c:ext xmlns:c16="http://schemas.microsoft.com/office/drawing/2014/chart" uri="{C3380CC4-5D6E-409C-BE32-E72D297353CC}">
              <c16:uniqueId val="{00000001-C50F-407A-B795-54510D8EE3A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100.28</c:v>
                </c:pt>
                <c:pt idx="1">
                  <c:v>98.75</c:v>
                </c:pt>
                <c:pt idx="2">
                  <c:v>100.24</c:v>
                </c:pt>
                <c:pt idx="3">
                  <c:v>73.430000000000007</c:v>
                </c:pt>
                <c:pt idx="4">
                  <c:v>72.09</c:v>
                </c:pt>
              </c:numCache>
            </c:numRef>
          </c:val>
          <c:extLst>
            <c:ext xmlns:c16="http://schemas.microsoft.com/office/drawing/2014/chart" uri="{C3380CC4-5D6E-409C-BE32-E72D297353CC}">
              <c16:uniqueId val="{00000000-67A0-4740-B272-2D6D2133207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A0-4740-B272-2D6D2133207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86F-463B-A803-3F4DD8E9EDC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86F-463B-A803-3F4DD8E9EDC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BEB-4256-8299-41F30F6A3B4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EB-4256-8299-41F30F6A3B4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195-4171-B882-4AD9E72C829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95-4171-B882-4AD9E72C829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FE-4AB2-BB34-03A3BA7D9E6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FE-4AB2-BB34-03A3BA7D9E6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511.09</c:v>
                </c:pt>
                <c:pt idx="1">
                  <c:v>514.04999999999995</c:v>
                </c:pt>
                <c:pt idx="2">
                  <c:v>508.01</c:v>
                </c:pt>
                <c:pt idx="3">
                  <c:v>835.71</c:v>
                </c:pt>
                <c:pt idx="4">
                  <c:v>853.17</c:v>
                </c:pt>
              </c:numCache>
            </c:numRef>
          </c:val>
          <c:extLst>
            <c:ext xmlns:c16="http://schemas.microsoft.com/office/drawing/2014/chart" uri="{C3380CC4-5D6E-409C-BE32-E72D297353CC}">
              <c16:uniqueId val="{00000000-5C64-407D-9A42-04C882FB8F7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658.6</c:v>
                </c:pt>
                <c:pt idx="1">
                  <c:v>664.04</c:v>
                </c:pt>
                <c:pt idx="2">
                  <c:v>625.12</c:v>
                </c:pt>
                <c:pt idx="3">
                  <c:v>610.16999999999996</c:v>
                </c:pt>
                <c:pt idx="4">
                  <c:v>605.9</c:v>
                </c:pt>
              </c:numCache>
            </c:numRef>
          </c:val>
          <c:smooth val="0"/>
          <c:extLst>
            <c:ext xmlns:c16="http://schemas.microsoft.com/office/drawing/2014/chart" uri="{C3380CC4-5D6E-409C-BE32-E72D297353CC}">
              <c16:uniqueId val="{00000001-5C64-407D-9A42-04C882FB8F7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103.72</c:v>
                </c:pt>
                <c:pt idx="1">
                  <c:v>97.73</c:v>
                </c:pt>
                <c:pt idx="2">
                  <c:v>97.5</c:v>
                </c:pt>
                <c:pt idx="3">
                  <c:v>68.28</c:v>
                </c:pt>
                <c:pt idx="4">
                  <c:v>65.849999999999994</c:v>
                </c:pt>
              </c:numCache>
            </c:numRef>
          </c:val>
          <c:extLst>
            <c:ext xmlns:c16="http://schemas.microsoft.com/office/drawing/2014/chart" uri="{C3380CC4-5D6E-409C-BE32-E72D297353CC}">
              <c16:uniqueId val="{00000000-F926-4A0B-80FB-73C612C3758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88.44</c:v>
                </c:pt>
                <c:pt idx="1">
                  <c:v>86.2</c:v>
                </c:pt>
                <c:pt idx="2">
                  <c:v>89.74</c:v>
                </c:pt>
                <c:pt idx="3">
                  <c:v>88.37</c:v>
                </c:pt>
                <c:pt idx="4">
                  <c:v>89.41</c:v>
                </c:pt>
              </c:numCache>
            </c:numRef>
          </c:val>
          <c:smooth val="0"/>
          <c:extLst>
            <c:ext xmlns:c16="http://schemas.microsoft.com/office/drawing/2014/chart" uri="{C3380CC4-5D6E-409C-BE32-E72D297353CC}">
              <c16:uniqueId val="{00000001-F926-4A0B-80FB-73C612C3758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100.86</c:v>
                </c:pt>
                <c:pt idx="1">
                  <c:v>108.62</c:v>
                </c:pt>
                <c:pt idx="2">
                  <c:v>107.43</c:v>
                </c:pt>
                <c:pt idx="3">
                  <c:v>145.76</c:v>
                </c:pt>
                <c:pt idx="4">
                  <c:v>146.07</c:v>
                </c:pt>
              </c:numCache>
            </c:numRef>
          </c:val>
          <c:extLst>
            <c:ext xmlns:c16="http://schemas.microsoft.com/office/drawing/2014/chart" uri="{C3380CC4-5D6E-409C-BE32-E72D297353CC}">
              <c16:uniqueId val="{00000000-A606-4B95-B4EA-C84B8C8BE7F4}"/>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147.15</c:v>
                </c:pt>
                <c:pt idx="1">
                  <c:v>146.47999999999999</c:v>
                </c:pt>
                <c:pt idx="2">
                  <c:v>141.24</c:v>
                </c:pt>
                <c:pt idx="3">
                  <c:v>143.05000000000001</c:v>
                </c:pt>
                <c:pt idx="4">
                  <c:v>142.05000000000001</c:v>
                </c:pt>
              </c:numCache>
            </c:numRef>
          </c:val>
          <c:smooth val="0"/>
          <c:extLst>
            <c:ext xmlns:c16="http://schemas.microsoft.com/office/drawing/2014/chart" uri="{C3380CC4-5D6E-409C-BE32-E72D297353CC}">
              <c16:uniqueId val="{00000001-A606-4B95-B4EA-C84B8C8BE7F4}"/>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3" zoomScale="70" zoomScaleNormal="7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沖縄県　名護市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Bc1</v>
      </c>
      <c r="X8" s="71"/>
      <c r="Y8" s="71"/>
      <c r="Z8" s="71"/>
      <c r="AA8" s="71"/>
      <c r="AB8" s="71"/>
      <c r="AC8" s="71"/>
      <c r="AD8" s="72" t="str">
        <f>データ!$M$6</f>
        <v>非設置</v>
      </c>
      <c r="AE8" s="72"/>
      <c r="AF8" s="72"/>
      <c r="AG8" s="72"/>
      <c r="AH8" s="72"/>
      <c r="AI8" s="72"/>
      <c r="AJ8" s="72"/>
      <c r="AK8" s="3"/>
      <c r="AL8" s="68">
        <f>データ!S6</f>
        <v>63161</v>
      </c>
      <c r="AM8" s="68"/>
      <c r="AN8" s="68"/>
      <c r="AO8" s="68"/>
      <c r="AP8" s="68"/>
      <c r="AQ8" s="68"/>
      <c r="AR8" s="68"/>
      <c r="AS8" s="68"/>
      <c r="AT8" s="67">
        <f>データ!T6</f>
        <v>210.9</v>
      </c>
      <c r="AU8" s="67"/>
      <c r="AV8" s="67"/>
      <c r="AW8" s="67"/>
      <c r="AX8" s="67"/>
      <c r="AY8" s="67"/>
      <c r="AZ8" s="67"/>
      <c r="BA8" s="67"/>
      <c r="BB8" s="67">
        <f>データ!U6</f>
        <v>299.48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67.72</v>
      </c>
      <c r="Q10" s="67"/>
      <c r="R10" s="67"/>
      <c r="S10" s="67"/>
      <c r="T10" s="67"/>
      <c r="U10" s="67"/>
      <c r="V10" s="67"/>
      <c r="W10" s="67">
        <f>データ!Q6</f>
        <v>84.93</v>
      </c>
      <c r="X10" s="67"/>
      <c r="Y10" s="67"/>
      <c r="Z10" s="67"/>
      <c r="AA10" s="67"/>
      <c r="AB10" s="67"/>
      <c r="AC10" s="67"/>
      <c r="AD10" s="68">
        <f>データ!R6</f>
        <v>1404</v>
      </c>
      <c r="AE10" s="68"/>
      <c r="AF10" s="68"/>
      <c r="AG10" s="68"/>
      <c r="AH10" s="68"/>
      <c r="AI10" s="68"/>
      <c r="AJ10" s="68"/>
      <c r="AK10" s="2"/>
      <c r="AL10" s="68">
        <f>データ!V6</f>
        <v>42411</v>
      </c>
      <c r="AM10" s="68"/>
      <c r="AN10" s="68"/>
      <c r="AO10" s="68"/>
      <c r="AP10" s="68"/>
      <c r="AQ10" s="68"/>
      <c r="AR10" s="68"/>
      <c r="AS10" s="68"/>
      <c r="AT10" s="67">
        <f>データ!W6</f>
        <v>7.31</v>
      </c>
      <c r="AU10" s="67"/>
      <c r="AV10" s="67"/>
      <c r="AW10" s="67"/>
      <c r="AX10" s="67"/>
      <c r="AY10" s="67"/>
      <c r="AZ10" s="67"/>
      <c r="BA10" s="67"/>
      <c r="BB10" s="67">
        <f>データ!X6</f>
        <v>5801.78</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3" t="s">
        <v>111</v>
      </c>
      <c r="BM16" s="84"/>
      <c r="BN16" s="84"/>
      <c r="BO16" s="84"/>
      <c r="BP16" s="84"/>
      <c r="BQ16" s="84"/>
      <c r="BR16" s="84"/>
      <c r="BS16" s="84"/>
      <c r="BT16" s="84"/>
      <c r="BU16" s="84"/>
      <c r="BV16" s="84"/>
      <c r="BW16" s="84"/>
      <c r="BX16" s="84"/>
      <c r="BY16" s="84"/>
      <c r="BZ16" s="8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3"/>
      <c r="BM17" s="84"/>
      <c r="BN17" s="84"/>
      <c r="BO17" s="84"/>
      <c r="BP17" s="84"/>
      <c r="BQ17" s="84"/>
      <c r="BR17" s="84"/>
      <c r="BS17" s="84"/>
      <c r="BT17" s="84"/>
      <c r="BU17" s="84"/>
      <c r="BV17" s="84"/>
      <c r="BW17" s="84"/>
      <c r="BX17" s="84"/>
      <c r="BY17" s="84"/>
      <c r="BZ17" s="8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3"/>
      <c r="BM18" s="84"/>
      <c r="BN18" s="84"/>
      <c r="BO18" s="84"/>
      <c r="BP18" s="84"/>
      <c r="BQ18" s="84"/>
      <c r="BR18" s="84"/>
      <c r="BS18" s="84"/>
      <c r="BT18" s="84"/>
      <c r="BU18" s="84"/>
      <c r="BV18" s="84"/>
      <c r="BW18" s="84"/>
      <c r="BX18" s="84"/>
      <c r="BY18" s="84"/>
      <c r="BZ18" s="8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3"/>
      <c r="BM19" s="84"/>
      <c r="BN19" s="84"/>
      <c r="BO19" s="84"/>
      <c r="BP19" s="84"/>
      <c r="BQ19" s="84"/>
      <c r="BR19" s="84"/>
      <c r="BS19" s="84"/>
      <c r="BT19" s="84"/>
      <c r="BU19" s="84"/>
      <c r="BV19" s="84"/>
      <c r="BW19" s="84"/>
      <c r="BX19" s="84"/>
      <c r="BY19" s="84"/>
      <c r="BZ19" s="8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3"/>
      <c r="BM20" s="84"/>
      <c r="BN20" s="84"/>
      <c r="BO20" s="84"/>
      <c r="BP20" s="84"/>
      <c r="BQ20" s="84"/>
      <c r="BR20" s="84"/>
      <c r="BS20" s="84"/>
      <c r="BT20" s="84"/>
      <c r="BU20" s="84"/>
      <c r="BV20" s="84"/>
      <c r="BW20" s="84"/>
      <c r="BX20" s="84"/>
      <c r="BY20" s="84"/>
      <c r="BZ20" s="8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3"/>
      <c r="BM21" s="84"/>
      <c r="BN21" s="84"/>
      <c r="BO21" s="84"/>
      <c r="BP21" s="84"/>
      <c r="BQ21" s="84"/>
      <c r="BR21" s="84"/>
      <c r="BS21" s="84"/>
      <c r="BT21" s="84"/>
      <c r="BU21" s="84"/>
      <c r="BV21" s="84"/>
      <c r="BW21" s="84"/>
      <c r="BX21" s="84"/>
      <c r="BY21" s="84"/>
      <c r="BZ21" s="8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3"/>
      <c r="BM22" s="84"/>
      <c r="BN22" s="84"/>
      <c r="BO22" s="84"/>
      <c r="BP22" s="84"/>
      <c r="BQ22" s="84"/>
      <c r="BR22" s="84"/>
      <c r="BS22" s="84"/>
      <c r="BT22" s="84"/>
      <c r="BU22" s="84"/>
      <c r="BV22" s="84"/>
      <c r="BW22" s="84"/>
      <c r="BX22" s="84"/>
      <c r="BY22" s="84"/>
      <c r="BZ22" s="8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3"/>
      <c r="BM23" s="84"/>
      <c r="BN23" s="84"/>
      <c r="BO23" s="84"/>
      <c r="BP23" s="84"/>
      <c r="BQ23" s="84"/>
      <c r="BR23" s="84"/>
      <c r="BS23" s="84"/>
      <c r="BT23" s="84"/>
      <c r="BU23" s="84"/>
      <c r="BV23" s="84"/>
      <c r="BW23" s="84"/>
      <c r="BX23" s="84"/>
      <c r="BY23" s="84"/>
      <c r="BZ23" s="8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3"/>
      <c r="BM24" s="84"/>
      <c r="BN24" s="84"/>
      <c r="BO24" s="84"/>
      <c r="BP24" s="84"/>
      <c r="BQ24" s="84"/>
      <c r="BR24" s="84"/>
      <c r="BS24" s="84"/>
      <c r="BT24" s="84"/>
      <c r="BU24" s="84"/>
      <c r="BV24" s="84"/>
      <c r="BW24" s="84"/>
      <c r="BX24" s="84"/>
      <c r="BY24" s="84"/>
      <c r="BZ24" s="8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3"/>
      <c r="BM25" s="84"/>
      <c r="BN25" s="84"/>
      <c r="BO25" s="84"/>
      <c r="BP25" s="84"/>
      <c r="BQ25" s="84"/>
      <c r="BR25" s="84"/>
      <c r="BS25" s="84"/>
      <c r="BT25" s="84"/>
      <c r="BU25" s="84"/>
      <c r="BV25" s="84"/>
      <c r="BW25" s="84"/>
      <c r="BX25" s="84"/>
      <c r="BY25" s="84"/>
      <c r="BZ25" s="8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3"/>
      <c r="BM26" s="84"/>
      <c r="BN26" s="84"/>
      <c r="BO26" s="84"/>
      <c r="BP26" s="84"/>
      <c r="BQ26" s="84"/>
      <c r="BR26" s="84"/>
      <c r="BS26" s="84"/>
      <c r="BT26" s="84"/>
      <c r="BU26" s="84"/>
      <c r="BV26" s="84"/>
      <c r="BW26" s="84"/>
      <c r="BX26" s="84"/>
      <c r="BY26" s="84"/>
      <c r="BZ26" s="8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3"/>
      <c r="BM27" s="84"/>
      <c r="BN27" s="84"/>
      <c r="BO27" s="84"/>
      <c r="BP27" s="84"/>
      <c r="BQ27" s="84"/>
      <c r="BR27" s="84"/>
      <c r="BS27" s="84"/>
      <c r="BT27" s="84"/>
      <c r="BU27" s="84"/>
      <c r="BV27" s="84"/>
      <c r="BW27" s="84"/>
      <c r="BX27" s="84"/>
      <c r="BY27" s="84"/>
      <c r="BZ27" s="8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3"/>
      <c r="BM28" s="84"/>
      <c r="BN28" s="84"/>
      <c r="BO28" s="84"/>
      <c r="BP28" s="84"/>
      <c r="BQ28" s="84"/>
      <c r="BR28" s="84"/>
      <c r="BS28" s="84"/>
      <c r="BT28" s="84"/>
      <c r="BU28" s="84"/>
      <c r="BV28" s="84"/>
      <c r="BW28" s="84"/>
      <c r="BX28" s="84"/>
      <c r="BY28" s="84"/>
      <c r="BZ28" s="8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3"/>
      <c r="BM29" s="84"/>
      <c r="BN29" s="84"/>
      <c r="BO29" s="84"/>
      <c r="BP29" s="84"/>
      <c r="BQ29" s="84"/>
      <c r="BR29" s="84"/>
      <c r="BS29" s="84"/>
      <c r="BT29" s="84"/>
      <c r="BU29" s="84"/>
      <c r="BV29" s="84"/>
      <c r="BW29" s="84"/>
      <c r="BX29" s="84"/>
      <c r="BY29" s="84"/>
      <c r="BZ29" s="8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3"/>
      <c r="BM30" s="84"/>
      <c r="BN30" s="84"/>
      <c r="BO30" s="84"/>
      <c r="BP30" s="84"/>
      <c r="BQ30" s="84"/>
      <c r="BR30" s="84"/>
      <c r="BS30" s="84"/>
      <c r="BT30" s="84"/>
      <c r="BU30" s="84"/>
      <c r="BV30" s="84"/>
      <c r="BW30" s="84"/>
      <c r="BX30" s="84"/>
      <c r="BY30" s="84"/>
      <c r="BZ30" s="8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3"/>
      <c r="BM31" s="84"/>
      <c r="BN31" s="84"/>
      <c r="BO31" s="84"/>
      <c r="BP31" s="84"/>
      <c r="BQ31" s="84"/>
      <c r="BR31" s="84"/>
      <c r="BS31" s="84"/>
      <c r="BT31" s="84"/>
      <c r="BU31" s="84"/>
      <c r="BV31" s="84"/>
      <c r="BW31" s="84"/>
      <c r="BX31" s="84"/>
      <c r="BY31" s="84"/>
      <c r="BZ31" s="8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3"/>
      <c r="BM32" s="84"/>
      <c r="BN32" s="84"/>
      <c r="BO32" s="84"/>
      <c r="BP32" s="84"/>
      <c r="BQ32" s="84"/>
      <c r="BR32" s="84"/>
      <c r="BS32" s="84"/>
      <c r="BT32" s="84"/>
      <c r="BU32" s="84"/>
      <c r="BV32" s="84"/>
      <c r="BW32" s="84"/>
      <c r="BX32" s="84"/>
      <c r="BY32" s="84"/>
      <c r="BZ32" s="8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3"/>
      <c r="BM33" s="84"/>
      <c r="BN33" s="84"/>
      <c r="BO33" s="84"/>
      <c r="BP33" s="84"/>
      <c r="BQ33" s="84"/>
      <c r="BR33" s="84"/>
      <c r="BS33" s="84"/>
      <c r="BT33" s="84"/>
      <c r="BU33" s="84"/>
      <c r="BV33" s="84"/>
      <c r="BW33" s="84"/>
      <c r="BX33" s="84"/>
      <c r="BY33" s="84"/>
      <c r="BZ33" s="8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3"/>
      <c r="BM34" s="84"/>
      <c r="BN34" s="84"/>
      <c r="BO34" s="84"/>
      <c r="BP34" s="84"/>
      <c r="BQ34" s="84"/>
      <c r="BR34" s="84"/>
      <c r="BS34" s="84"/>
      <c r="BT34" s="84"/>
      <c r="BU34" s="84"/>
      <c r="BV34" s="84"/>
      <c r="BW34" s="84"/>
      <c r="BX34" s="84"/>
      <c r="BY34" s="84"/>
      <c r="BZ34" s="8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3"/>
      <c r="BM35" s="84"/>
      <c r="BN35" s="84"/>
      <c r="BO35" s="84"/>
      <c r="BP35" s="84"/>
      <c r="BQ35" s="84"/>
      <c r="BR35" s="84"/>
      <c r="BS35" s="84"/>
      <c r="BT35" s="84"/>
      <c r="BU35" s="84"/>
      <c r="BV35" s="84"/>
      <c r="BW35" s="84"/>
      <c r="BX35" s="84"/>
      <c r="BY35" s="84"/>
      <c r="BZ35" s="8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3"/>
      <c r="BM36" s="84"/>
      <c r="BN36" s="84"/>
      <c r="BO36" s="84"/>
      <c r="BP36" s="84"/>
      <c r="BQ36" s="84"/>
      <c r="BR36" s="84"/>
      <c r="BS36" s="84"/>
      <c r="BT36" s="84"/>
      <c r="BU36" s="84"/>
      <c r="BV36" s="84"/>
      <c r="BW36" s="84"/>
      <c r="BX36" s="84"/>
      <c r="BY36" s="84"/>
      <c r="BZ36" s="8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3"/>
      <c r="BM37" s="84"/>
      <c r="BN37" s="84"/>
      <c r="BO37" s="84"/>
      <c r="BP37" s="84"/>
      <c r="BQ37" s="84"/>
      <c r="BR37" s="84"/>
      <c r="BS37" s="84"/>
      <c r="BT37" s="84"/>
      <c r="BU37" s="84"/>
      <c r="BV37" s="84"/>
      <c r="BW37" s="84"/>
      <c r="BX37" s="84"/>
      <c r="BY37" s="84"/>
      <c r="BZ37" s="8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3"/>
      <c r="BM38" s="84"/>
      <c r="BN38" s="84"/>
      <c r="BO38" s="84"/>
      <c r="BP38" s="84"/>
      <c r="BQ38" s="84"/>
      <c r="BR38" s="84"/>
      <c r="BS38" s="84"/>
      <c r="BT38" s="84"/>
      <c r="BU38" s="84"/>
      <c r="BV38" s="84"/>
      <c r="BW38" s="84"/>
      <c r="BX38" s="84"/>
      <c r="BY38" s="84"/>
      <c r="BZ38" s="8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3"/>
      <c r="BM39" s="84"/>
      <c r="BN39" s="84"/>
      <c r="BO39" s="84"/>
      <c r="BP39" s="84"/>
      <c r="BQ39" s="84"/>
      <c r="BR39" s="84"/>
      <c r="BS39" s="84"/>
      <c r="BT39" s="84"/>
      <c r="BU39" s="84"/>
      <c r="BV39" s="84"/>
      <c r="BW39" s="84"/>
      <c r="BX39" s="84"/>
      <c r="BY39" s="84"/>
      <c r="BZ39" s="8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3"/>
      <c r="BM40" s="84"/>
      <c r="BN40" s="84"/>
      <c r="BO40" s="84"/>
      <c r="BP40" s="84"/>
      <c r="BQ40" s="84"/>
      <c r="BR40" s="84"/>
      <c r="BS40" s="84"/>
      <c r="BT40" s="84"/>
      <c r="BU40" s="84"/>
      <c r="BV40" s="84"/>
      <c r="BW40" s="84"/>
      <c r="BX40" s="84"/>
      <c r="BY40" s="84"/>
      <c r="BZ40" s="8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3"/>
      <c r="BM41" s="84"/>
      <c r="BN41" s="84"/>
      <c r="BO41" s="84"/>
      <c r="BP41" s="84"/>
      <c r="BQ41" s="84"/>
      <c r="BR41" s="84"/>
      <c r="BS41" s="84"/>
      <c r="BT41" s="84"/>
      <c r="BU41" s="84"/>
      <c r="BV41" s="84"/>
      <c r="BW41" s="84"/>
      <c r="BX41" s="84"/>
      <c r="BY41" s="84"/>
      <c r="BZ41" s="8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3"/>
      <c r="BM42" s="84"/>
      <c r="BN42" s="84"/>
      <c r="BO42" s="84"/>
      <c r="BP42" s="84"/>
      <c r="BQ42" s="84"/>
      <c r="BR42" s="84"/>
      <c r="BS42" s="84"/>
      <c r="BT42" s="84"/>
      <c r="BU42" s="84"/>
      <c r="BV42" s="84"/>
      <c r="BW42" s="84"/>
      <c r="BX42" s="84"/>
      <c r="BY42" s="84"/>
      <c r="BZ42" s="8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3"/>
      <c r="BM43" s="84"/>
      <c r="BN43" s="84"/>
      <c r="BO43" s="84"/>
      <c r="BP43" s="84"/>
      <c r="BQ43" s="84"/>
      <c r="BR43" s="84"/>
      <c r="BS43" s="84"/>
      <c r="BT43" s="84"/>
      <c r="BU43" s="84"/>
      <c r="BV43" s="84"/>
      <c r="BW43" s="84"/>
      <c r="BX43" s="84"/>
      <c r="BY43" s="84"/>
      <c r="BZ43" s="8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110</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5qnKzZOBQTsz5mlpFadoCtz84sBXyv00GCBU2Gc45YObLYMefsnNK8f0WH60KfpJttDWi4p6EHS3SkXqU0mL+A==" saltValue="4AKN5RDehalcd4dv0P+wa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55</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472093</v>
      </c>
      <c r="D6" s="33">
        <f t="shared" si="3"/>
        <v>47</v>
      </c>
      <c r="E6" s="33">
        <f t="shared" si="3"/>
        <v>17</v>
      </c>
      <c r="F6" s="33">
        <f t="shared" si="3"/>
        <v>1</v>
      </c>
      <c r="G6" s="33">
        <f t="shared" si="3"/>
        <v>0</v>
      </c>
      <c r="H6" s="33" t="str">
        <f t="shared" si="3"/>
        <v>沖縄県　名護市</v>
      </c>
      <c r="I6" s="33" t="str">
        <f t="shared" si="3"/>
        <v>法非適用</v>
      </c>
      <c r="J6" s="33" t="str">
        <f t="shared" si="3"/>
        <v>下水道事業</v>
      </c>
      <c r="K6" s="33" t="str">
        <f t="shared" si="3"/>
        <v>公共下水道</v>
      </c>
      <c r="L6" s="33" t="str">
        <f t="shared" si="3"/>
        <v>Bc1</v>
      </c>
      <c r="M6" s="33" t="str">
        <f t="shared" si="3"/>
        <v>非設置</v>
      </c>
      <c r="N6" s="34" t="str">
        <f t="shared" si="3"/>
        <v>-</v>
      </c>
      <c r="O6" s="34" t="str">
        <f t="shared" si="3"/>
        <v>該当数値なし</v>
      </c>
      <c r="P6" s="34">
        <f t="shared" si="3"/>
        <v>67.72</v>
      </c>
      <c r="Q6" s="34">
        <f t="shared" si="3"/>
        <v>84.93</v>
      </c>
      <c r="R6" s="34">
        <f t="shared" si="3"/>
        <v>1404</v>
      </c>
      <c r="S6" s="34">
        <f t="shared" si="3"/>
        <v>63161</v>
      </c>
      <c r="T6" s="34">
        <f t="shared" si="3"/>
        <v>210.9</v>
      </c>
      <c r="U6" s="34">
        <f t="shared" si="3"/>
        <v>299.48</v>
      </c>
      <c r="V6" s="34">
        <f t="shared" si="3"/>
        <v>42411</v>
      </c>
      <c r="W6" s="34">
        <f t="shared" si="3"/>
        <v>7.31</v>
      </c>
      <c r="X6" s="34">
        <f t="shared" si="3"/>
        <v>5801.78</v>
      </c>
      <c r="Y6" s="35">
        <f>IF(Y7="",NA(),Y7)</f>
        <v>100.28</v>
      </c>
      <c r="Z6" s="35">
        <f t="shared" ref="Z6:AH6" si="4">IF(Z7="",NA(),Z7)</f>
        <v>98.75</v>
      </c>
      <c r="AA6" s="35">
        <f t="shared" si="4"/>
        <v>100.24</v>
      </c>
      <c r="AB6" s="35">
        <f t="shared" si="4"/>
        <v>73.430000000000007</v>
      </c>
      <c r="AC6" s="35">
        <f t="shared" si="4"/>
        <v>72.09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511.09</v>
      </c>
      <c r="BG6" s="35">
        <f t="shared" ref="BG6:BO6" si="7">IF(BG7="",NA(),BG7)</f>
        <v>514.04999999999995</v>
      </c>
      <c r="BH6" s="35">
        <f t="shared" si="7"/>
        <v>508.01</v>
      </c>
      <c r="BI6" s="35">
        <f t="shared" si="7"/>
        <v>835.71</v>
      </c>
      <c r="BJ6" s="35">
        <f t="shared" si="7"/>
        <v>853.17</v>
      </c>
      <c r="BK6" s="35">
        <f t="shared" si="7"/>
        <v>658.6</v>
      </c>
      <c r="BL6" s="35">
        <f t="shared" si="7"/>
        <v>664.04</v>
      </c>
      <c r="BM6" s="35">
        <f t="shared" si="7"/>
        <v>625.12</v>
      </c>
      <c r="BN6" s="35">
        <f t="shared" si="7"/>
        <v>610.16999999999996</v>
      </c>
      <c r="BO6" s="35">
        <f t="shared" si="7"/>
        <v>605.9</v>
      </c>
      <c r="BP6" s="34" t="str">
        <f>IF(BP7="","",IF(BP7="-","【-】","【"&amp;SUBSTITUTE(TEXT(BP7,"#,##0.00"),"-","△")&amp;"】"))</f>
        <v>【682.78】</v>
      </c>
      <c r="BQ6" s="35">
        <f>IF(BQ7="",NA(),BQ7)</f>
        <v>103.72</v>
      </c>
      <c r="BR6" s="35">
        <f t="shared" ref="BR6:BZ6" si="8">IF(BR7="",NA(),BR7)</f>
        <v>97.73</v>
      </c>
      <c r="BS6" s="35">
        <f t="shared" si="8"/>
        <v>97.5</v>
      </c>
      <c r="BT6" s="35">
        <f t="shared" si="8"/>
        <v>68.28</v>
      </c>
      <c r="BU6" s="35">
        <f t="shared" si="8"/>
        <v>65.849999999999994</v>
      </c>
      <c r="BV6" s="35">
        <f t="shared" si="8"/>
        <v>88.44</v>
      </c>
      <c r="BW6" s="35">
        <f t="shared" si="8"/>
        <v>86.2</v>
      </c>
      <c r="BX6" s="35">
        <f t="shared" si="8"/>
        <v>89.74</v>
      </c>
      <c r="BY6" s="35">
        <f t="shared" si="8"/>
        <v>88.37</v>
      </c>
      <c r="BZ6" s="35">
        <f t="shared" si="8"/>
        <v>89.41</v>
      </c>
      <c r="CA6" s="34" t="str">
        <f>IF(CA7="","",IF(CA7="-","【-】","【"&amp;SUBSTITUTE(TEXT(CA7,"#,##0.00"),"-","△")&amp;"】"))</f>
        <v>【100.91】</v>
      </c>
      <c r="CB6" s="35">
        <f>IF(CB7="",NA(),CB7)</f>
        <v>100.86</v>
      </c>
      <c r="CC6" s="35">
        <f t="shared" ref="CC6:CK6" si="9">IF(CC7="",NA(),CC7)</f>
        <v>108.62</v>
      </c>
      <c r="CD6" s="35">
        <f t="shared" si="9"/>
        <v>107.43</v>
      </c>
      <c r="CE6" s="35">
        <f t="shared" si="9"/>
        <v>145.76</v>
      </c>
      <c r="CF6" s="35">
        <f t="shared" si="9"/>
        <v>146.07</v>
      </c>
      <c r="CG6" s="35">
        <f t="shared" si="9"/>
        <v>147.15</v>
      </c>
      <c r="CH6" s="35">
        <f t="shared" si="9"/>
        <v>146.47999999999999</v>
      </c>
      <c r="CI6" s="35">
        <f t="shared" si="9"/>
        <v>141.24</v>
      </c>
      <c r="CJ6" s="35">
        <f t="shared" si="9"/>
        <v>143.05000000000001</v>
      </c>
      <c r="CK6" s="35">
        <f t="shared" si="9"/>
        <v>142.05000000000001</v>
      </c>
      <c r="CL6" s="34" t="str">
        <f>IF(CL7="","",IF(CL7="-","【-】","【"&amp;SUBSTITUTE(TEXT(CL7,"#,##0.00"),"-","△")&amp;"】"))</f>
        <v>【136.86】</v>
      </c>
      <c r="CM6" s="35">
        <f>IF(CM7="",NA(),CM7)</f>
        <v>61.43</v>
      </c>
      <c r="CN6" s="35">
        <f t="shared" ref="CN6:CV6" si="10">IF(CN7="",NA(),CN7)</f>
        <v>62.34</v>
      </c>
      <c r="CO6" s="35">
        <f t="shared" si="10"/>
        <v>61.56</v>
      </c>
      <c r="CP6" s="35">
        <f t="shared" si="10"/>
        <v>59.91</v>
      </c>
      <c r="CQ6" s="35">
        <f t="shared" si="10"/>
        <v>62.04</v>
      </c>
      <c r="CR6" s="35">
        <f t="shared" si="10"/>
        <v>59.27</v>
      </c>
      <c r="CS6" s="35">
        <f t="shared" si="10"/>
        <v>62.64</v>
      </c>
      <c r="CT6" s="35">
        <f t="shared" si="10"/>
        <v>58.12</v>
      </c>
      <c r="CU6" s="35">
        <f t="shared" si="10"/>
        <v>58.83</v>
      </c>
      <c r="CV6" s="35">
        <f t="shared" si="10"/>
        <v>56.51</v>
      </c>
      <c r="CW6" s="34" t="str">
        <f>IF(CW7="","",IF(CW7="-","【-】","【"&amp;SUBSTITUTE(TEXT(CW7,"#,##0.00"),"-","△")&amp;"】"))</f>
        <v>【58.98】</v>
      </c>
      <c r="CX6" s="35">
        <f>IF(CX7="",NA(),CX7)</f>
        <v>91.83</v>
      </c>
      <c r="CY6" s="35">
        <f t="shared" ref="CY6:DG6" si="11">IF(CY7="",NA(),CY7)</f>
        <v>91.93</v>
      </c>
      <c r="CZ6" s="35">
        <f t="shared" si="11"/>
        <v>93.92</v>
      </c>
      <c r="DA6" s="35">
        <f t="shared" si="11"/>
        <v>97.39</v>
      </c>
      <c r="DB6" s="35">
        <f t="shared" si="11"/>
        <v>86.16</v>
      </c>
      <c r="DC6" s="35">
        <f t="shared" si="11"/>
        <v>92.82</v>
      </c>
      <c r="DD6" s="35">
        <f t="shared" si="11"/>
        <v>92.98</v>
      </c>
      <c r="DE6" s="35">
        <f t="shared" si="11"/>
        <v>93.07</v>
      </c>
      <c r="DF6" s="35">
        <f t="shared" si="11"/>
        <v>92.9</v>
      </c>
      <c r="DG6" s="35">
        <f t="shared" si="11"/>
        <v>93.91</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0.32</v>
      </c>
      <c r="EI6" s="34">
        <f t="shared" si="14"/>
        <v>0</v>
      </c>
      <c r="EJ6" s="35">
        <f t="shared" si="14"/>
        <v>7.0000000000000007E-2</v>
      </c>
      <c r="EK6" s="35">
        <f t="shared" si="14"/>
        <v>7.0000000000000007E-2</v>
      </c>
      <c r="EL6" s="35">
        <f t="shared" si="14"/>
        <v>0.1</v>
      </c>
      <c r="EM6" s="35">
        <f t="shared" si="14"/>
        <v>0.14000000000000001</v>
      </c>
      <c r="EN6" s="35">
        <f t="shared" si="14"/>
        <v>0.13</v>
      </c>
      <c r="EO6" s="34" t="str">
        <f>IF(EO7="","",IF(EO7="-","【-】","【"&amp;SUBSTITUTE(TEXT(EO7,"#,##0.00"),"-","△")&amp;"】"))</f>
        <v>【0.23】</v>
      </c>
    </row>
    <row r="7" spans="1:145" s="36" customFormat="1" x14ac:dyDescent="0.15">
      <c r="A7" s="28"/>
      <c r="B7" s="37">
        <v>2018</v>
      </c>
      <c r="C7" s="37">
        <v>472093</v>
      </c>
      <c r="D7" s="37">
        <v>47</v>
      </c>
      <c r="E7" s="37">
        <v>17</v>
      </c>
      <c r="F7" s="37">
        <v>1</v>
      </c>
      <c r="G7" s="37">
        <v>0</v>
      </c>
      <c r="H7" s="37" t="s">
        <v>97</v>
      </c>
      <c r="I7" s="37" t="s">
        <v>98</v>
      </c>
      <c r="J7" s="37" t="s">
        <v>99</v>
      </c>
      <c r="K7" s="37" t="s">
        <v>100</v>
      </c>
      <c r="L7" s="37" t="s">
        <v>101</v>
      </c>
      <c r="M7" s="37" t="s">
        <v>102</v>
      </c>
      <c r="N7" s="38" t="s">
        <v>103</v>
      </c>
      <c r="O7" s="38" t="s">
        <v>104</v>
      </c>
      <c r="P7" s="38">
        <v>67.72</v>
      </c>
      <c r="Q7" s="38">
        <v>84.93</v>
      </c>
      <c r="R7" s="38">
        <v>1404</v>
      </c>
      <c r="S7" s="38">
        <v>63161</v>
      </c>
      <c r="T7" s="38">
        <v>210.9</v>
      </c>
      <c r="U7" s="38">
        <v>299.48</v>
      </c>
      <c r="V7" s="38">
        <v>42411</v>
      </c>
      <c r="W7" s="38">
        <v>7.31</v>
      </c>
      <c r="X7" s="38">
        <v>5801.78</v>
      </c>
      <c r="Y7" s="38">
        <v>100.28</v>
      </c>
      <c r="Z7" s="38">
        <v>98.75</v>
      </c>
      <c r="AA7" s="38">
        <v>100.24</v>
      </c>
      <c r="AB7" s="38">
        <v>73.430000000000007</v>
      </c>
      <c r="AC7" s="38">
        <v>72.09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511.09</v>
      </c>
      <c r="BG7" s="38">
        <v>514.04999999999995</v>
      </c>
      <c r="BH7" s="38">
        <v>508.01</v>
      </c>
      <c r="BI7" s="38">
        <v>835.71</v>
      </c>
      <c r="BJ7" s="38">
        <v>853.17</v>
      </c>
      <c r="BK7" s="38">
        <v>658.6</v>
      </c>
      <c r="BL7" s="38">
        <v>664.04</v>
      </c>
      <c r="BM7" s="38">
        <v>625.12</v>
      </c>
      <c r="BN7" s="38">
        <v>610.16999999999996</v>
      </c>
      <c r="BO7" s="38">
        <v>605.9</v>
      </c>
      <c r="BP7" s="38">
        <v>682.78</v>
      </c>
      <c r="BQ7" s="38">
        <v>103.72</v>
      </c>
      <c r="BR7" s="38">
        <v>97.73</v>
      </c>
      <c r="BS7" s="38">
        <v>97.5</v>
      </c>
      <c r="BT7" s="38">
        <v>68.28</v>
      </c>
      <c r="BU7" s="38">
        <v>65.849999999999994</v>
      </c>
      <c r="BV7" s="38">
        <v>88.44</v>
      </c>
      <c r="BW7" s="38">
        <v>86.2</v>
      </c>
      <c r="BX7" s="38">
        <v>89.74</v>
      </c>
      <c r="BY7" s="38">
        <v>88.37</v>
      </c>
      <c r="BZ7" s="38">
        <v>89.41</v>
      </c>
      <c r="CA7" s="38">
        <v>100.91</v>
      </c>
      <c r="CB7" s="38">
        <v>100.86</v>
      </c>
      <c r="CC7" s="38">
        <v>108.62</v>
      </c>
      <c r="CD7" s="38">
        <v>107.43</v>
      </c>
      <c r="CE7" s="38">
        <v>145.76</v>
      </c>
      <c r="CF7" s="38">
        <v>146.07</v>
      </c>
      <c r="CG7" s="38">
        <v>147.15</v>
      </c>
      <c r="CH7" s="38">
        <v>146.47999999999999</v>
      </c>
      <c r="CI7" s="38">
        <v>141.24</v>
      </c>
      <c r="CJ7" s="38">
        <v>143.05000000000001</v>
      </c>
      <c r="CK7" s="38">
        <v>142.05000000000001</v>
      </c>
      <c r="CL7" s="38">
        <v>136.86000000000001</v>
      </c>
      <c r="CM7" s="38">
        <v>61.43</v>
      </c>
      <c r="CN7" s="38">
        <v>62.34</v>
      </c>
      <c r="CO7" s="38">
        <v>61.56</v>
      </c>
      <c r="CP7" s="38">
        <v>59.91</v>
      </c>
      <c r="CQ7" s="38">
        <v>62.04</v>
      </c>
      <c r="CR7" s="38">
        <v>59.27</v>
      </c>
      <c r="CS7" s="38">
        <v>62.64</v>
      </c>
      <c r="CT7" s="38">
        <v>58.12</v>
      </c>
      <c r="CU7" s="38">
        <v>58.83</v>
      </c>
      <c r="CV7" s="38">
        <v>56.51</v>
      </c>
      <c r="CW7" s="38">
        <v>58.98</v>
      </c>
      <c r="CX7" s="38">
        <v>91.83</v>
      </c>
      <c r="CY7" s="38">
        <v>91.93</v>
      </c>
      <c r="CZ7" s="38">
        <v>93.92</v>
      </c>
      <c r="DA7" s="38">
        <v>97.39</v>
      </c>
      <c r="DB7" s="38">
        <v>86.16</v>
      </c>
      <c r="DC7" s="38">
        <v>92.82</v>
      </c>
      <c r="DD7" s="38">
        <v>92.98</v>
      </c>
      <c r="DE7" s="38">
        <v>93.07</v>
      </c>
      <c r="DF7" s="38">
        <v>92.9</v>
      </c>
      <c r="DG7" s="38">
        <v>93.91</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0.32</v>
      </c>
      <c r="EI7" s="38">
        <v>0</v>
      </c>
      <c r="EJ7" s="38">
        <v>7.0000000000000007E-2</v>
      </c>
      <c r="EK7" s="38">
        <v>7.0000000000000007E-2</v>
      </c>
      <c r="EL7" s="38">
        <v>0.1</v>
      </c>
      <c r="EM7" s="38">
        <v>0.14000000000000001</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17PC-053</cp:lastModifiedBy>
  <cp:lastPrinted>2020-01-30T04:47:38Z</cp:lastPrinted>
  <dcterms:created xsi:type="dcterms:W3CDTF">2019-12-05T05:08:18Z</dcterms:created>
  <dcterms:modified xsi:type="dcterms:W3CDTF">2020-01-30T04:52:55Z</dcterms:modified>
  <cp:category/>
</cp:coreProperties>
</file>