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isg-filesv\07020_下水道課\01.業務係\経営比較分析表\Ｒ１（Ｈ３０分）\04_経営比較分析表（業務47）\業務47（法非適）\下水道事業\03_石垣市\提出\"/>
    </mc:Choice>
  </mc:AlternateContent>
  <xr:revisionPtr revIDLastSave="0" documentId="13_ncr:1_{0E8C76E1-B144-45DC-B691-A6CBC02A4AC3}" xr6:coauthVersionLast="43" xr6:coauthVersionMax="43" xr10:uidLastSave="{00000000-0000-0000-0000-000000000000}"/>
  <workbookProtection workbookAlgorithmName="SHA-512" workbookHashValue="POJe3RcTVJ3cAUUHvxdsuizZjBxpF770KPOhCDtTkuiK/540LyJnGYuAYzTP7IAGU2qNw8OFYvdlPeej1aVr1Q==" workbookSaltValue="7QbQwN6H3nUNVeQqo0Glh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T10" i="4"/>
  <c r="AD10" i="4"/>
  <c r="P10" i="4"/>
  <c r="I10" i="4"/>
  <c r="B10" i="4"/>
  <c r="AT8" i="4"/>
  <c r="P8" i="4"/>
  <c r="I8" i="4"/>
  <c r="E10" i="5" l="1"/>
  <c r="C10" i="5"/>
  <c r="D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<sst xmlns="http://schemas.openxmlformats.org/spreadsheetml/2006/main" count="228" uniqueCount="113">
  <si>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</si>
  <si>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</si>
  <si>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</si>
  <si>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</si>
  <si>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</si>
  <si>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</si>
  <si>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</si>
  <si>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</si>
  <si>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</si>
  <si>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</si>
  <si>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</si>
  <si>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</si>
  <si>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</si>
  <si>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</si>
  <si>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</si>
  <si>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</si>
  <si>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</si>
  <si>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</si>
  <si>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</si>
  <si>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</si>
  <si>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</si>
  <si>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</si>
  <si>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</si>
  <si>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</si>
  <si>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</si>
  <si>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</si>
  <si>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</si>
  <si>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</si>
  <si>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</si>
  <si>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</si>
  <si>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</si>
  <si>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</si>
  <si>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</si>
  <si>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</si>
  <si>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</si>
  <si>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</si>
  <si>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</si>
  <si>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</si>
  <si>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</si>
  <si>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</si>
  <si>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</si>
  <si>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</si>
  <si>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</si>
  <si>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</si>
  <si>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</si>
  <si>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</si>
  <si>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</si>
  <si>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</si>
  <si>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</si>
  <si>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</si>
  <si>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</si>
  <si>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</si>
  <si>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</si>
  <si>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</si>
  <si>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</si>
  <si>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</si>
  <si>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</si>
  <si>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</si>
  <si>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</si>
  <si>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</si>
  <si>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</si>
  <si>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</si>
  <si>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</si>
  <si>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</si>
  <si>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</si>
  <si>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</si>
  <si>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</si>
  <si>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</si>
  <si>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</si>
  <si>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</si>
  <si>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</si>
  <si>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</si>
  <si>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</si>
  <si>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</si>
  <si>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</si>
  <si>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</si>
  <si>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</si>
  <si>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</si>
  <si>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</si>
  <si>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</si>
  <si>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</si>
  <si>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</si>
  <si>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</si>
  <si>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</si>
  <si>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</si>
  <si>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</si>
  <si>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</si>
  <si>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</si>
  <si>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</si>
  <si>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</si>
  <si>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</si>
  <si>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</si>
  <si>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</si>
  <si>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</si>
  <si>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</si>
  <si>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</si>
  <si>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</si>
  <si>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</si>
  <si>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</si>
  <si>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</si>
  <si>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</si>
  <si>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</si>
  <si>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</si>
  <si>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</si>
  <si>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</si>
  <si>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</si>
  <si>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</si>
  <si>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</si>
  <si>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</si>
  <si>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</si>
  <si>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③管渠改善率は、当該年度に更新した管渠延長の割合を表しています。当該指標は、管渠の更新ペースや状況を把握する事が出来ます。</t>
    <rPh sb="2" eb="4">
      <t>カンキョ</t>
    </rPh>
    <rPh sb="4" eb="7">
      <t>カイゼンリツ</t>
    </rPh>
    <rPh sb="9" eb="11">
      <t>トウガイ</t>
    </rPh>
    <rPh sb="11" eb="13">
      <t>ネンド</t>
    </rPh>
    <rPh sb="14" eb="16">
      <t>コウシン</t>
    </rPh>
    <rPh sb="18" eb="20">
      <t>カンキョ</t>
    </rPh>
    <rPh sb="20" eb="22">
      <t>エンチョウ</t>
    </rPh>
    <rPh sb="23" eb="25">
      <t>ワリアイ</t>
    </rPh>
    <rPh sb="26" eb="27">
      <t>アラワ</t>
    </rPh>
    <rPh sb="33" eb="35">
      <t>トウガイ</t>
    </rPh>
    <rPh sb="35" eb="37">
      <t>シヒョウ</t>
    </rPh>
    <rPh sb="39" eb="41">
      <t>カンキョ</t>
    </rPh>
    <rPh sb="42" eb="44">
      <t>コウシン</t>
    </rPh>
    <rPh sb="48" eb="50">
      <t>ジョウキョウ</t>
    </rPh>
    <rPh sb="51" eb="53">
      <t>ハアク</t>
    </rPh>
    <rPh sb="55" eb="56">
      <t>コト</t>
    </rPh>
    <rPh sb="57" eb="59">
      <t>デキ</t>
    </rPh>
    <phoneticPr fontId="4"/>
  </si>
  <si>
    <t>　①収益的収支比率は、単年度の収支が黒字である事を示す１００％以上である事が求められています。当該指標は、料金収入や一般会計からの繰入金等の総収入で、総費用（人件費＋動力費＋薬品費＋維持管理費等）に地方債償還金（借金）を加えた費用をどの程度補っているかを示しています。本市は平成２７年度時点では６０％台推移し、平成２８年度より５０％台に落ち込んでおります。要因として、平成２８年度よりＭＩＣＳ事業の導入による乾燥、消化、前処理施設の整備を開始している事と、継続して管渠整備を行っている事があり、当面はこの様な状況が続く事が想定されます。これを改善するには、更なる水洗化の向上、使用料の定期的な改訂が必要です。
　④企業債残高対事業規模比率は、使用料収入に対する地方債残高（借金）の割合の事で、地方債残高の規模を表しています。平均値と比較して本市は著しく高規模で推移しています。これは、整備が継続中であるため当面続きます。解消するには、更なる水洗化の向上、使用料の定期的な改訂が必要です。
　⑤経費回収率は、使用料で回収すべき経費（維持管理費等）を、どの程度使用料で補っているかを表して、１００％以上である事が求められています。本市は、各年度で平均値より著しく低い事がわかります。これは、汚水処理に係る費用が使用料以外の収入（一般会計からの繰入＝税金）により補われている事がわかります。要因としては、供用開始から１８年が経過しているにも関わらず、水洗化率が５８％程度、使用料収入が低い事が上げられます。今後更なる回収率の向上を図るには、適正な使用料収入（必要最低限の経営努力として、３，０００円/２０㎥・月を求められています）の確保、汚水処理費（維持管理費＋地方債等利息＋地方債償還金）の削減が必要となります。
　⑥汚水処理原価は、有収水量（使用料となる汚水量）１㎥当たりの汚水の処理に要した費用で、資本費（地方債元利償還額＋地方債取扱諸費等）と、維持管理費を含めた汚水処理に係る指標の事で、本市は平成２９年度より減少し、ほぼ平均値と同等になっておりますが、要因として分流式下水道に要する経費の算定式見直しによる汚水処理費の減です。
　⑦施設利用率は施設や設備が遊休施設となっていないか、施設の利用状況や適正規模を判断する指標で、本市は平均値より低くなっているが年々微増しております。平成３０年度に減となった理由として、事業計画変更に伴う、処理能力の見直しによる事が要因となります。今後更に水洗化を進め、利用効率を高める事で有収水量の増加を図り、使用料収入を確保し、投資資本を回収する必要があります。
　⑧水洗化率は、現在処理区域内人口のうち、実際に水洗便所を設置し水洗化にて汚水を処理している人口の割合の事で、一般的に１００％となっている事が望ましいとされています。本市は５０％台で推移しています。原因として、本市は現在施設整備中であり管渠整備による供用開始区域が増加するため、水洗化率が伸びないものと思慮します。巡回訪問を含め啓発活動を行っていますが、市民の水洗化への改造義務への意識も低いように思われます。</t>
    <rPh sb="2" eb="5">
      <t>シュウエキテキ</t>
    </rPh>
    <rPh sb="5" eb="7">
      <t>シュウシ</t>
    </rPh>
    <rPh sb="7" eb="9">
      <t>ヒリツ</t>
    </rPh>
    <rPh sb="11" eb="14">
      <t>タンネンド</t>
    </rPh>
    <rPh sb="15" eb="17">
      <t>シュウシ</t>
    </rPh>
    <rPh sb="18" eb="20">
      <t>クロジ</t>
    </rPh>
    <rPh sb="23" eb="24">
      <t>コト</t>
    </rPh>
    <rPh sb="25" eb="26">
      <t>シメ</t>
    </rPh>
    <rPh sb="31" eb="33">
      <t>イジョウ</t>
    </rPh>
    <rPh sb="36" eb="37">
      <t>コト</t>
    </rPh>
    <rPh sb="38" eb="39">
      <t>モト</t>
    </rPh>
    <rPh sb="47" eb="49">
      <t>トウガイ</t>
    </rPh>
    <rPh sb="49" eb="51">
      <t>シヒョウ</t>
    </rPh>
    <rPh sb="53" eb="55">
      <t>リョウキン</t>
    </rPh>
    <rPh sb="55" eb="57">
      <t>シュウニュウ</t>
    </rPh>
    <rPh sb="58" eb="60">
      <t>イッパン</t>
    </rPh>
    <rPh sb="60" eb="62">
      <t>カイケイ</t>
    </rPh>
    <rPh sb="65" eb="66">
      <t>ク</t>
    </rPh>
    <rPh sb="66" eb="67">
      <t>イ</t>
    </rPh>
    <rPh sb="67" eb="68">
      <t>キン</t>
    </rPh>
    <rPh sb="68" eb="69">
      <t>トウ</t>
    </rPh>
    <rPh sb="70" eb="73">
      <t>ソウシュウニュウ</t>
    </rPh>
    <rPh sb="75" eb="78">
      <t>ソウヒヨウ</t>
    </rPh>
    <rPh sb="79" eb="82">
      <t>ジンケンヒ</t>
    </rPh>
    <rPh sb="83" eb="86">
      <t>ドウリョクヒ</t>
    </rPh>
    <rPh sb="87" eb="89">
      <t>ヤクヒン</t>
    </rPh>
    <rPh sb="89" eb="90">
      <t>ヒ</t>
    </rPh>
    <rPh sb="91" eb="93">
      <t>イジ</t>
    </rPh>
    <rPh sb="93" eb="96">
      <t>カンリヒ</t>
    </rPh>
    <rPh sb="96" eb="97">
      <t>トウ</t>
    </rPh>
    <rPh sb="99" eb="102">
      <t>チホウサイ</t>
    </rPh>
    <rPh sb="102" eb="105">
      <t>ショウカンキン</t>
    </rPh>
    <rPh sb="106" eb="108">
      <t>シャッキン</t>
    </rPh>
    <rPh sb="110" eb="111">
      <t>クワ</t>
    </rPh>
    <rPh sb="113" eb="115">
      <t>ヒヨウ</t>
    </rPh>
    <rPh sb="118" eb="120">
      <t>テイド</t>
    </rPh>
    <rPh sb="120" eb="121">
      <t>オギナ</t>
    </rPh>
    <rPh sb="127" eb="128">
      <t>シメ</t>
    </rPh>
    <rPh sb="134" eb="136">
      <t>ホンシ</t>
    </rPh>
    <rPh sb="137" eb="139">
      <t>ヘイセイ</t>
    </rPh>
    <rPh sb="141" eb="143">
      <t>ネンド</t>
    </rPh>
    <rPh sb="143" eb="145">
      <t>ジテン</t>
    </rPh>
    <rPh sb="150" eb="151">
      <t>ダイ</t>
    </rPh>
    <rPh sb="151" eb="153">
      <t>スイイ</t>
    </rPh>
    <rPh sb="155" eb="157">
      <t>ヘイセイ</t>
    </rPh>
    <rPh sb="159" eb="161">
      <t>ネンド</t>
    </rPh>
    <rPh sb="166" eb="167">
      <t>ダイ</t>
    </rPh>
    <rPh sb="168" eb="169">
      <t>オ</t>
    </rPh>
    <rPh sb="170" eb="171">
      <t>コ</t>
    </rPh>
    <rPh sb="178" eb="180">
      <t>ヨウイン</t>
    </rPh>
    <rPh sb="184" eb="186">
      <t>ヘイセイ</t>
    </rPh>
    <rPh sb="188" eb="190">
      <t>ネンド</t>
    </rPh>
    <rPh sb="196" eb="198">
      <t>ジギョウ</t>
    </rPh>
    <rPh sb="199" eb="201">
      <t>ドウニュウ</t>
    </rPh>
    <rPh sb="204" eb="206">
      <t>カンソウ</t>
    </rPh>
    <rPh sb="207" eb="209">
      <t>ショウカ</t>
    </rPh>
    <rPh sb="210" eb="213">
      <t>マエショリ</t>
    </rPh>
    <rPh sb="213" eb="215">
      <t>シセツ</t>
    </rPh>
    <rPh sb="216" eb="218">
      <t>セイビ</t>
    </rPh>
    <rPh sb="219" eb="221">
      <t>カイシ</t>
    </rPh>
    <rPh sb="225" eb="226">
      <t>コト</t>
    </rPh>
    <rPh sb="228" eb="230">
      <t>ケイゾク</t>
    </rPh>
    <rPh sb="232" eb="234">
      <t>カンキョ</t>
    </rPh>
    <rPh sb="234" eb="236">
      <t>セイビ</t>
    </rPh>
    <rPh sb="237" eb="238">
      <t>オコナ</t>
    </rPh>
    <rPh sb="242" eb="243">
      <t>コト</t>
    </rPh>
    <rPh sb="247" eb="249">
      <t>トウメン</t>
    </rPh>
    <rPh sb="252" eb="253">
      <t>ヨウ</t>
    </rPh>
    <rPh sb="254" eb="256">
      <t>ジョウキョウ</t>
    </rPh>
    <rPh sb="257" eb="258">
      <t>ツヅ</t>
    </rPh>
    <rPh sb="259" eb="260">
      <t>コト</t>
    </rPh>
    <rPh sb="261" eb="263">
      <t>ソウテイ</t>
    </rPh>
    <rPh sb="271" eb="273">
      <t>カイゼン</t>
    </rPh>
    <rPh sb="278" eb="279">
      <t>サラ</t>
    </rPh>
    <rPh sb="281" eb="284">
      <t>スイセンカ</t>
    </rPh>
    <rPh sb="285" eb="287">
      <t>コウジョウ</t>
    </rPh>
    <rPh sb="288" eb="291">
      <t>シヨウリョウ</t>
    </rPh>
    <rPh sb="292" eb="295">
      <t>テイキテキ</t>
    </rPh>
    <rPh sb="296" eb="298">
      <t>カイテイ</t>
    </rPh>
    <rPh sb="299" eb="301">
      <t>ヒツヨウ</t>
    </rPh>
    <rPh sb="307" eb="310">
      <t>キギョウサイ</t>
    </rPh>
    <rPh sb="310" eb="312">
      <t>ザンダカ</t>
    </rPh>
    <rPh sb="312" eb="313">
      <t>タイ</t>
    </rPh>
    <rPh sb="313" eb="315">
      <t>ジギョウ</t>
    </rPh>
    <rPh sb="315" eb="317">
      <t>キボ</t>
    </rPh>
    <rPh sb="317" eb="319">
      <t>ヒリツ</t>
    </rPh>
    <rPh sb="321" eb="324">
      <t>シヨウリョウ</t>
    </rPh>
    <rPh sb="324" eb="326">
      <t>シュウニュウ</t>
    </rPh>
    <rPh sb="327" eb="328">
      <t>タイ</t>
    </rPh>
    <rPh sb="330" eb="333">
      <t>チホウサイ</t>
    </rPh>
    <rPh sb="333" eb="335">
      <t>ザンダカ</t>
    </rPh>
    <rPh sb="336" eb="338">
      <t>シャッキン</t>
    </rPh>
    <rPh sb="340" eb="342">
      <t>ワリアイ</t>
    </rPh>
    <rPh sb="343" eb="344">
      <t>コト</t>
    </rPh>
    <rPh sb="346" eb="349">
      <t>チホウサイ</t>
    </rPh>
    <rPh sb="349" eb="351">
      <t>ザンダカ</t>
    </rPh>
    <rPh sb="352" eb="354">
      <t>キボ</t>
    </rPh>
    <rPh sb="355" eb="356">
      <t>アラワ</t>
    </rPh>
    <rPh sb="362" eb="365">
      <t>ヘイキンチ</t>
    </rPh>
    <rPh sb="366" eb="368">
      <t>ヒカク</t>
    </rPh>
    <rPh sb="370" eb="372">
      <t>ホンシ</t>
    </rPh>
    <rPh sb="373" eb="374">
      <t>イチジル</t>
    </rPh>
    <rPh sb="376" eb="377">
      <t>コウ</t>
    </rPh>
    <rPh sb="377" eb="379">
      <t>キボ</t>
    </rPh>
    <rPh sb="380" eb="382">
      <t>スイイ</t>
    </rPh>
    <rPh sb="392" eb="394">
      <t>セイビ</t>
    </rPh>
    <rPh sb="395" eb="398">
      <t>ケイゾクチュウ</t>
    </rPh>
    <rPh sb="403" eb="405">
      <t>トウメン</t>
    </rPh>
    <rPh sb="405" eb="406">
      <t>ツヅ</t>
    </rPh>
    <rPh sb="410" eb="412">
      <t>カイショウ</t>
    </rPh>
    <rPh sb="446" eb="448">
      <t>ケイヒ</t>
    </rPh>
    <rPh sb="448" eb="451">
      <t>カイシュウリツ</t>
    </rPh>
    <rPh sb="453" eb="456">
      <t>シヨウリョウ</t>
    </rPh>
    <rPh sb="457" eb="459">
      <t>カイシュウ</t>
    </rPh>
    <rPh sb="462" eb="464">
      <t>ケイヒ</t>
    </rPh>
    <rPh sb="465" eb="467">
      <t>イジ</t>
    </rPh>
    <rPh sb="467" eb="470">
      <t>カンリヒ</t>
    </rPh>
    <rPh sb="470" eb="471">
      <t>トウ</t>
    </rPh>
    <rPh sb="476" eb="478">
      <t>テイド</t>
    </rPh>
    <rPh sb="478" eb="481">
      <t>シヨウリョウ</t>
    </rPh>
    <rPh sb="482" eb="483">
      <t>オギナ</t>
    </rPh>
    <rPh sb="489" eb="490">
      <t>アラワ</t>
    </rPh>
    <rPh sb="497" eb="499">
      <t>イジョウ</t>
    </rPh>
    <rPh sb="502" eb="503">
      <t>コト</t>
    </rPh>
    <rPh sb="504" eb="505">
      <t>モト</t>
    </rPh>
    <rPh sb="513" eb="515">
      <t>ホンシ</t>
    </rPh>
    <rPh sb="517" eb="520">
      <t>カクネンド</t>
    </rPh>
    <rPh sb="521" eb="524">
      <t>ヘイキンチ</t>
    </rPh>
    <rPh sb="526" eb="527">
      <t>イチジル</t>
    </rPh>
    <rPh sb="529" eb="530">
      <t>ヒク</t>
    </rPh>
    <rPh sb="531" eb="532">
      <t>コト</t>
    </rPh>
    <rPh sb="543" eb="545">
      <t>オスイ</t>
    </rPh>
    <rPh sb="545" eb="547">
      <t>ショリ</t>
    </rPh>
    <rPh sb="548" eb="549">
      <t>カカ</t>
    </rPh>
    <rPh sb="550" eb="552">
      <t>ヒヨウ</t>
    </rPh>
    <rPh sb="553" eb="556">
      <t>シヨウリョウ</t>
    </rPh>
    <rPh sb="556" eb="558">
      <t>イガイ</t>
    </rPh>
    <rPh sb="559" eb="561">
      <t>シュウニュウ</t>
    </rPh>
    <rPh sb="562" eb="564">
      <t>イッパン</t>
    </rPh>
    <rPh sb="564" eb="566">
      <t>カイケイ</t>
    </rPh>
    <rPh sb="569" eb="570">
      <t>ク</t>
    </rPh>
    <rPh sb="570" eb="571">
      <t>イ</t>
    </rPh>
    <rPh sb="572" eb="574">
      <t>ゼイキン</t>
    </rPh>
    <rPh sb="578" eb="579">
      <t>オギナ</t>
    </rPh>
    <rPh sb="584" eb="585">
      <t>コト</t>
    </rPh>
    <rPh sb="592" eb="594">
      <t>ヨウイン</t>
    </rPh>
    <rPh sb="599" eb="601">
      <t>キョウヨウ</t>
    </rPh>
    <rPh sb="601" eb="603">
      <t>カイシ</t>
    </rPh>
    <rPh sb="607" eb="608">
      <t>ネン</t>
    </rPh>
    <rPh sb="609" eb="611">
      <t>ケイカ</t>
    </rPh>
    <rPh sb="617" eb="618">
      <t>カカ</t>
    </rPh>
    <rPh sb="622" eb="625">
      <t>スイセンカ</t>
    </rPh>
    <rPh sb="625" eb="626">
      <t>リツ</t>
    </rPh>
    <rPh sb="630" eb="632">
      <t>テイド</t>
    </rPh>
    <rPh sb="633" eb="636">
      <t>シヨウリョウ</t>
    </rPh>
    <rPh sb="636" eb="638">
      <t>シュウニュウ</t>
    </rPh>
    <rPh sb="639" eb="640">
      <t>ヒク</t>
    </rPh>
    <rPh sb="641" eb="642">
      <t>コト</t>
    </rPh>
    <rPh sb="643" eb="644">
      <t>ア</t>
    </rPh>
    <rPh sb="650" eb="652">
      <t>コンゴ</t>
    </rPh>
    <rPh sb="652" eb="653">
      <t>サラ</t>
    </rPh>
    <rPh sb="655" eb="658">
      <t>カイシュウリツ</t>
    </rPh>
    <rPh sb="659" eb="661">
      <t>コウジョウ</t>
    </rPh>
    <rPh sb="662" eb="663">
      <t>ハカ</t>
    </rPh>
    <rPh sb="667" eb="669">
      <t>テキセイ</t>
    </rPh>
    <rPh sb="670" eb="673">
      <t>シヨウリョウ</t>
    </rPh>
    <rPh sb="673" eb="675">
      <t>シュウニュウ</t>
    </rPh>
    <rPh sb="676" eb="678">
      <t>ヒツヨウ</t>
    </rPh>
    <rPh sb="678" eb="681">
      <t>サイテイゲン</t>
    </rPh>
    <rPh sb="682" eb="684">
      <t>ケイエイ</t>
    </rPh>
    <rPh sb="684" eb="686">
      <t>ドリョク</t>
    </rPh>
    <rPh sb="695" eb="696">
      <t>エン</t>
    </rPh>
    <rPh sb="701" eb="702">
      <t>ツキ</t>
    </rPh>
    <rPh sb="703" eb="704">
      <t>モト</t>
    </rPh>
    <rPh sb="713" eb="715">
      <t>カクホ</t>
    </rPh>
    <rPh sb="716" eb="718">
      <t>オスイ</t>
    </rPh>
    <rPh sb="718" eb="721">
      <t>ショリヒ</t>
    </rPh>
    <rPh sb="722" eb="724">
      <t>イジ</t>
    </rPh>
    <rPh sb="724" eb="727">
      <t>カンリヒ</t>
    </rPh>
    <rPh sb="728" eb="730">
      <t>チホウ</t>
    </rPh>
    <rPh sb="730" eb="731">
      <t>サイ</t>
    </rPh>
    <rPh sb="731" eb="732">
      <t>トウ</t>
    </rPh>
    <rPh sb="732" eb="734">
      <t>リソク</t>
    </rPh>
    <rPh sb="735" eb="738">
      <t>チホウサイ</t>
    </rPh>
    <rPh sb="738" eb="741">
      <t>ショウカンキン</t>
    </rPh>
    <rPh sb="743" eb="745">
      <t>サクゲン</t>
    </rPh>
    <rPh sb="746" eb="748">
      <t>ヒツヨウ</t>
    </rPh>
    <rPh sb="757" eb="759">
      <t>オスイ</t>
    </rPh>
    <rPh sb="759" eb="761">
      <t>ショリ</t>
    </rPh>
    <rPh sb="761" eb="763">
      <t>ゲンカ</t>
    </rPh>
    <rPh sb="765" eb="766">
      <t>ユウ</t>
    </rPh>
    <rPh sb="766" eb="767">
      <t>シュウ</t>
    </rPh>
    <rPh sb="767" eb="769">
      <t>スイリョウ</t>
    </rPh>
    <rPh sb="770" eb="773">
      <t>シヨウリョウ</t>
    </rPh>
    <rPh sb="776" eb="778">
      <t>オスイ</t>
    </rPh>
    <rPh sb="778" eb="779">
      <t>リョウ</t>
    </rPh>
    <rPh sb="782" eb="783">
      <t>ア</t>
    </rPh>
    <rPh sb="786" eb="788">
      <t>オスイ</t>
    </rPh>
    <rPh sb="789" eb="791">
      <t>ショリ</t>
    </rPh>
    <rPh sb="792" eb="793">
      <t>ヨウ</t>
    </rPh>
    <rPh sb="795" eb="797">
      <t>ヒヨウ</t>
    </rPh>
    <rPh sb="799" eb="802">
      <t>シホンヒ</t>
    </rPh>
    <rPh sb="803" eb="806">
      <t>チホウサイ</t>
    </rPh>
    <rPh sb="806" eb="808">
      <t>ガンリ</t>
    </rPh>
    <rPh sb="808" eb="811">
      <t>ショウカンガク</t>
    </rPh>
    <rPh sb="812" eb="815">
      <t>チホウサイ</t>
    </rPh>
    <rPh sb="815" eb="816">
      <t>ト</t>
    </rPh>
    <rPh sb="816" eb="817">
      <t>アツカ</t>
    </rPh>
    <rPh sb="817" eb="819">
      <t>ショヒ</t>
    </rPh>
    <rPh sb="819" eb="820">
      <t>トウ</t>
    </rPh>
    <rPh sb="823" eb="825">
      <t>イジ</t>
    </rPh>
    <rPh sb="825" eb="828">
      <t>カンリヒ</t>
    </rPh>
    <rPh sb="829" eb="830">
      <t>フク</t>
    </rPh>
    <rPh sb="832" eb="834">
      <t>オスイ</t>
    </rPh>
    <rPh sb="834" eb="836">
      <t>ショリ</t>
    </rPh>
    <rPh sb="837" eb="838">
      <t>カカ</t>
    </rPh>
    <rPh sb="839" eb="841">
      <t>シヒョウ</t>
    </rPh>
    <rPh sb="842" eb="843">
      <t>コト</t>
    </rPh>
    <rPh sb="845" eb="847">
      <t>ホンシ</t>
    </rPh>
    <rPh sb="848" eb="850">
      <t>ヘイセイ</t>
    </rPh>
    <rPh sb="852" eb="854">
      <t>ネンド</t>
    </rPh>
    <rPh sb="856" eb="858">
      <t>ゲンショウ</t>
    </rPh>
    <rPh sb="862" eb="865">
      <t>ヘイキンチ</t>
    </rPh>
    <rPh sb="866" eb="868">
      <t>ドウトウ</t>
    </rPh>
    <rPh sb="878" eb="880">
      <t>ヨウイン</t>
    </rPh>
    <rPh sb="883" eb="885">
      <t>ブンリュウ</t>
    </rPh>
    <rPh sb="885" eb="886">
      <t>シキ</t>
    </rPh>
    <rPh sb="886" eb="889">
      <t>ゲスイドウ</t>
    </rPh>
    <rPh sb="890" eb="891">
      <t>ヨウ</t>
    </rPh>
    <rPh sb="893" eb="895">
      <t>ケイヒ</t>
    </rPh>
    <rPh sb="896" eb="899">
      <t>サンテイシキ</t>
    </rPh>
    <rPh sb="899" eb="901">
      <t>ミナオ</t>
    </rPh>
    <rPh sb="905" eb="907">
      <t>オスイ</t>
    </rPh>
    <rPh sb="907" eb="910">
      <t>ショリヒ</t>
    </rPh>
    <rPh sb="911" eb="912">
      <t>ゲン</t>
    </rPh>
    <rPh sb="918" eb="920">
      <t>シセツ</t>
    </rPh>
    <rPh sb="920" eb="923">
      <t>リヨウリツ</t>
    </rPh>
    <rPh sb="924" eb="926">
      <t>シセツ</t>
    </rPh>
    <rPh sb="927" eb="929">
      <t>セツビ</t>
    </rPh>
    <rPh sb="930" eb="932">
      <t>ユウキュウ</t>
    </rPh>
    <rPh sb="932" eb="934">
      <t>シセツ</t>
    </rPh>
    <rPh sb="943" eb="945">
      <t>シセツ</t>
    </rPh>
    <rPh sb="946" eb="948">
      <t>リヨウ</t>
    </rPh>
    <rPh sb="948" eb="950">
      <t>ジョウキョウ</t>
    </rPh>
    <rPh sb="951" eb="953">
      <t>テキセイ</t>
    </rPh>
    <rPh sb="953" eb="955">
      <t>キボ</t>
    </rPh>
    <rPh sb="956" eb="958">
      <t>ハンダン</t>
    </rPh>
    <rPh sb="960" eb="962">
      <t>シヒョウ</t>
    </rPh>
    <rPh sb="964" eb="966">
      <t>ホンシ</t>
    </rPh>
    <rPh sb="967" eb="970">
      <t>ヘイキンチ</t>
    </rPh>
    <rPh sb="972" eb="973">
      <t>ヒク</t>
    </rPh>
    <rPh sb="980" eb="982">
      <t>ネンネン</t>
    </rPh>
    <rPh sb="982" eb="984">
      <t>ビゾウ</t>
    </rPh>
    <rPh sb="991" eb="993">
      <t>ヘイセイ</t>
    </rPh>
    <rPh sb="995" eb="997">
      <t>ネンド</t>
    </rPh>
    <rPh sb="998" eb="999">
      <t>ゲン</t>
    </rPh>
    <rPh sb="1003" eb="1005">
      <t>リユウ</t>
    </rPh>
    <rPh sb="1009" eb="1011">
      <t>ジギョウ</t>
    </rPh>
    <rPh sb="1011" eb="1013">
      <t>ケイカク</t>
    </rPh>
    <rPh sb="1013" eb="1015">
      <t>ヘンコウ</t>
    </rPh>
    <rPh sb="1016" eb="1017">
      <t>トモナ</t>
    </rPh>
    <rPh sb="1019" eb="1021">
      <t>ショリ</t>
    </rPh>
    <rPh sb="1021" eb="1023">
      <t>ノウリョク</t>
    </rPh>
    <rPh sb="1030" eb="1031">
      <t>コト</t>
    </rPh>
    <rPh sb="1032" eb="1034">
      <t>ヨウイン</t>
    </rPh>
    <rPh sb="1040" eb="1042">
      <t>コンゴ</t>
    </rPh>
    <rPh sb="1048" eb="1049">
      <t>スス</t>
    </rPh>
    <rPh sb="1051" eb="1053">
      <t>リヨウ</t>
    </rPh>
    <rPh sb="1053" eb="1055">
      <t>コウリツ</t>
    </rPh>
    <rPh sb="1056" eb="1057">
      <t>タカ</t>
    </rPh>
    <rPh sb="1059" eb="1060">
      <t>コト</t>
    </rPh>
    <rPh sb="1061" eb="1063">
      <t>ユウシュウ</t>
    </rPh>
    <rPh sb="1063" eb="1065">
      <t>スイリョウ</t>
    </rPh>
    <rPh sb="1066" eb="1068">
      <t>ゾウカ</t>
    </rPh>
    <rPh sb="1069" eb="1070">
      <t>ハカ</t>
    </rPh>
    <rPh sb="1072" eb="1075">
      <t>シヨウリョウ</t>
    </rPh>
    <rPh sb="1075" eb="1077">
      <t>シュウニュウ</t>
    </rPh>
    <rPh sb="1078" eb="1080">
      <t>カクホ</t>
    </rPh>
    <rPh sb="1082" eb="1084">
      <t>トウシ</t>
    </rPh>
    <rPh sb="1084" eb="1086">
      <t>シホン</t>
    </rPh>
    <rPh sb="1087" eb="1089">
      <t>カイシュウ</t>
    </rPh>
    <rPh sb="1091" eb="1093">
      <t>ヒツヨウ</t>
    </rPh>
    <rPh sb="1102" eb="1105">
      <t>スイセンカ</t>
    </rPh>
    <rPh sb="1105" eb="1106">
      <t>リツ</t>
    </rPh>
    <rPh sb="1108" eb="1110">
      <t>ゲンザイ</t>
    </rPh>
    <rPh sb="1110" eb="1112">
      <t>ショリ</t>
    </rPh>
    <rPh sb="1112" eb="1115">
      <t>クイキナイ</t>
    </rPh>
    <rPh sb="1115" eb="1117">
      <t>ジンコウ</t>
    </rPh>
    <rPh sb="1121" eb="1123">
      <t>ジッサイ</t>
    </rPh>
    <rPh sb="1124" eb="1126">
      <t>スイセン</t>
    </rPh>
    <rPh sb="1126" eb="1128">
      <t>ベンジョ</t>
    </rPh>
    <rPh sb="1129" eb="1131">
      <t>セッチ</t>
    </rPh>
    <rPh sb="1132" eb="1135">
      <t>スイセンカ</t>
    </rPh>
    <rPh sb="1137" eb="1139">
      <t>オスイ</t>
    </rPh>
    <rPh sb="1140" eb="1142">
      <t>ショリ</t>
    </rPh>
    <rPh sb="1146" eb="1148">
      <t>ジンコウ</t>
    </rPh>
    <rPh sb="1149" eb="1151">
      <t>ワリアイ</t>
    </rPh>
    <rPh sb="1152" eb="1153">
      <t>コト</t>
    </rPh>
    <rPh sb="1155" eb="1158">
      <t>イッパンテキ</t>
    </rPh>
    <rPh sb="1169" eb="1170">
      <t>コト</t>
    </rPh>
    <rPh sb="1171" eb="1172">
      <t>ノゾ</t>
    </rPh>
    <rPh sb="1183" eb="1185">
      <t>ホンシ</t>
    </rPh>
    <rPh sb="1189" eb="1190">
      <t>ダイ</t>
    </rPh>
    <rPh sb="1191" eb="1193">
      <t>スイイ</t>
    </rPh>
    <rPh sb="1199" eb="1201">
      <t>ゲンイン</t>
    </rPh>
    <rPh sb="1205" eb="1207">
      <t>ホンシ</t>
    </rPh>
    <rPh sb="1208" eb="1210">
      <t>ゲンザイ</t>
    </rPh>
    <rPh sb="1210" eb="1212">
      <t>シセツ</t>
    </rPh>
    <rPh sb="1212" eb="1215">
      <t>セイビチュウ</t>
    </rPh>
    <rPh sb="1218" eb="1220">
      <t>カンキョ</t>
    </rPh>
    <rPh sb="1220" eb="1222">
      <t>セイビ</t>
    </rPh>
    <rPh sb="1225" eb="1227">
      <t>キョウヨウ</t>
    </rPh>
    <rPh sb="1227" eb="1229">
      <t>カイシ</t>
    </rPh>
    <rPh sb="1229" eb="1231">
      <t>クイキ</t>
    </rPh>
    <rPh sb="1232" eb="1234">
      <t>ゾウカ</t>
    </rPh>
    <rPh sb="1239" eb="1242">
      <t>スイセンカ</t>
    </rPh>
    <rPh sb="1242" eb="1243">
      <t>リツ</t>
    </rPh>
    <rPh sb="1244" eb="1245">
      <t>ノ</t>
    </rPh>
    <rPh sb="1251" eb="1253">
      <t>シリョ</t>
    </rPh>
    <rPh sb="1257" eb="1259">
      <t>ジュンカイ</t>
    </rPh>
    <rPh sb="1259" eb="1261">
      <t>ホウモン</t>
    </rPh>
    <rPh sb="1262" eb="1263">
      <t>フク</t>
    </rPh>
    <rPh sb="1264" eb="1266">
      <t>ケイハツ</t>
    </rPh>
    <rPh sb="1266" eb="1268">
      <t>カツドウ</t>
    </rPh>
    <rPh sb="1269" eb="1270">
      <t>オコナ</t>
    </rPh>
    <rPh sb="1277" eb="1279">
      <t>シミン</t>
    </rPh>
    <rPh sb="1280" eb="1283">
      <t>スイセンカ</t>
    </rPh>
    <rPh sb="1285" eb="1289">
      <t>カイゾウギム</t>
    </rPh>
    <rPh sb="1291" eb="1293">
      <t>イシキ</t>
    </rPh>
    <rPh sb="1294" eb="1295">
      <t>ヒク</t>
    </rPh>
    <rPh sb="1299" eb="1300">
      <t>オモ</t>
    </rPh>
    <phoneticPr fontId="4"/>
  </si>
  <si>
    <t>　本市の公共下水道の経営の健全性・効率性については、供用開始から１８年経過していますが、使用料の改定がないまま現在に至っております。下水道事業は、事業の性質上先行投資を行います。今現在も建設中です。その為、経費回収率が著しく低い状況です。原因については、分析欄に各々記載していますが、経営が圧迫している事がこれらより見て取れます。管渠整備に対して水洗化が追いついていません。水洗化人口を増加させる為、無利子無利息の融資、接続補助を実施していますが、伸び悩んでいます。
　下水道経営には、使用料の定期的な改定が必要です。その為には、市民の下水道への理解が不可欠であります。また行政は、経費の抑制を図り、計画変更、整備方法についても再検討を行う必要があるように思われます。</t>
    <rPh sb="1" eb="3">
      <t>ホンシ</t>
    </rPh>
    <rPh sb="4" eb="6">
      <t>コウキョウ</t>
    </rPh>
    <rPh sb="6" eb="9">
      <t>ゲスイドウ</t>
    </rPh>
    <rPh sb="10" eb="12">
      <t>ケイエイ</t>
    </rPh>
    <rPh sb="13" eb="15">
      <t>ケンゼン</t>
    </rPh>
    <rPh sb="15" eb="16">
      <t>セイ</t>
    </rPh>
    <rPh sb="17" eb="20">
      <t>コウリツセイ</t>
    </rPh>
    <rPh sb="26" eb="28">
      <t>キョウヨウ</t>
    </rPh>
    <rPh sb="28" eb="30">
      <t>カイシ</t>
    </rPh>
    <rPh sb="34" eb="35">
      <t>ネン</t>
    </rPh>
    <rPh sb="35" eb="37">
      <t>ケイカ</t>
    </rPh>
    <rPh sb="44" eb="47">
      <t>シヨウリョウ</t>
    </rPh>
    <rPh sb="48" eb="50">
      <t>カイテイ</t>
    </rPh>
    <rPh sb="55" eb="57">
      <t>ゲンザイ</t>
    </rPh>
    <rPh sb="58" eb="59">
      <t>イタ</t>
    </rPh>
    <rPh sb="66" eb="69">
      <t>ゲスイドウ</t>
    </rPh>
    <rPh sb="69" eb="71">
      <t>ジギョウ</t>
    </rPh>
    <rPh sb="73" eb="75">
      <t>ジギョウ</t>
    </rPh>
    <rPh sb="76" eb="79">
      <t>セイシツジョウ</t>
    </rPh>
    <rPh sb="79" eb="81">
      <t>センコウ</t>
    </rPh>
    <rPh sb="81" eb="83">
      <t>トウシ</t>
    </rPh>
    <rPh sb="84" eb="85">
      <t>オコナ</t>
    </rPh>
    <rPh sb="89" eb="90">
      <t>イマ</t>
    </rPh>
    <rPh sb="90" eb="92">
      <t>ゲンザイ</t>
    </rPh>
    <rPh sb="93" eb="96">
      <t>ケンセツチュウ</t>
    </rPh>
    <rPh sb="101" eb="102">
      <t>タメ</t>
    </rPh>
    <rPh sb="103" eb="105">
      <t>ケイヒ</t>
    </rPh>
    <rPh sb="105" eb="108">
      <t>カイシュウリツ</t>
    </rPh>
    <rPh sb="109" eb="110">
      <t>イチジル</t>
    </rPh>
    <rPh sb="112" eb="113">
      <t>ヒク</t>
    </rPh>
    <rPh sb="114" eb="116">
      <t>ジョウキョウ</t>
    </rPh>
    <rPh sb="119" eb="121">
      <t>ゲンイン</t>
    </rPh>
    <rPh sb="127" eb="129">
      <t>ブンセキ</t>
    </rPh>
    <rPh sb="129" eb="130">
      <t>ラン</t>
    </rPh>
    <rPh sb="131" eb="133">
      <t>オノオノ</t>
    </rPh>
    <rPh sb="133" eb="135">
      <t>キサイ</t>
    </rPh>
    <rPh sb="142" eb="144">
      <t>ケイエイ</t>
    </rPh>
    <rPh sb="145" eb="147">
      <t>アッパク</t>
    </rPh>
    <rPh sb="151" eb="152">
      <t>コト</t>
    </rPh>
    <rPh sb="158" eb="159">
      <t>ミ</t>
    </rPh>
    <rPh sb="160" eb="161">
      <t>ト</t>
    </rPh>
    <rPh sb="165" eb="167">
      <t>カンキョ</t>
    </rPh>
    <rPh sb="167" eb="169">
      <t>セイビ</t>
    </rPh>
    <rPh sb="170" eb="171">
      <t>タイ</t>
    </rPh>
    <rPh sb="173" eb="176">
      <t>スイセンカ</t>
    </rPh>
    <rPh sb="177" eb="178">
      <t>オ</t>
    </rPh>
    <rPh sb="187" eb="192">
      <t>スイセンカジンコウ</t>
    </rPh>
    <rPh sb="193" eb="195">
      <t>ゾウカ</t>
    </rPh>
    <rPh sb="198" eb="199">
      <t>タメ</t>
    </rPh>
    <rPh sb="200" eb="203">
      <t>ムリシ</t>
    </rPh>
    <rPh sb="203" eb="206">
      <t>ムリソク</t>
    </rPh>
    <rPh sb="207" eb="209">
      <t>ユウシ</t>
    </rPh>
    <rPh sb="210" eb="212">
      <t>セツゾク</t>
    </rPh>
    <rPh sb="212" eb="214">
      <t>ホジョ</t>
    </rPh>
    <rPh sb="215" eb="217">
      <t>ジッシ</t>
    </rPh>
    <rPh sb="224" eb="225">
      <t>ノ</t>
    </rPh>
    <rPh sb="226" eb="227">
      <t>ナヤ</t>
    </rPh>
    <rPh sb="235" eb="238">
      <t>ゲスイドウ</t>
    </rPh>
    <rPh sb="238" eb="240">
      <t>ケイエイ</t>
    </rPh>
    <rPh sb="243" eb="246">
      <t>シヨウリョウ</t>
    </rPh>
    <rPh sb="247" eb="250">
      <t>テイキテキ</t>
    </rPh>
    <rPh sb="251" eb="253">
      <t>カイテイ</t>
    </rPh>
    <rPh sb="254" eb="256">
      <t>ヒツヨウ</t>
    </rPh>
    <rPh sb="261" eb="262">
      <t>タメ</t>
    </rPh>
    <rPh sb="265" eb="267">
      <t>シミン</t>
    </rPh>
    <rPh sb="268" eb="271">
      <t>ゲスイドウ</t>
    </rPh>
    <rPh sb="273" eb="275">
      <t>リカイ</t>
    </rPh>
    <rPh sb="276" eb="279">
      <t>フカケツ</t>
    </rPh>
    <rPh sb="287" eb="289">
      <t>ギョウセイ</t>
    </rPh>
    <rPh sb="291" eb="293">
      <t>ケイヒ</t>
    </rPh>
    <rPh sb="294" eb="296">
      <t>ヨクセイ</t>
    </rPh>
    <rPh sb="297" eb="298">
      <t>ハカ</t>
    </rPh>
    <rPh sb="300" eb="302">
      <t>ケイカク</t>
    </rPh>
    <rPh sb="302" eb="304">
      <t>ヘンコウ</t>
    </rPh>
    <rPh sb="305" eb="307">
      <t>セイビ</t>
    </rPh>
    <rPh sb="307" eb="309">
      <t>ホウホウ</t>
    </rPh>
    <rPh sb="314" eb="317">
      <t>サイケントウ</t>
    </rPh>
    <rPh sb="318" eb="319">
      <t>オコナ</t>
    </rPh>
    <rPh sb="320" eb="322">
      <t>ヒツヨウ</t>
    </rPh>
    <rPh sb="328" eb="32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</si>
</sst>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4.92</c:v>
                </c:pt>
                <c:pt idx="1">
                  <c:v>0</c:v>
                </c:pt>
                <c:pt idx="2">
                  <c:v>0</c:v>
                </c:pt>
                <c:pt idx="3">
                  <c:v>0</c:v>
                </c:pt>
                <c:pt idx="4">
                  <c:v>0</c:v>
                </c:pt>
              </c:numCache>
            </c:numRef>
          </c:val>
          <c:extLst>
            <c:ext xmlns:c16="http://schemas.microsoft.com/office/drawing/2014/chart" uri="{C3380CC4-5D6E-409C-BE32-E72D297353CC}">
              <c16:uniqueId val="{00000000-2322-4DE0-909D-28E1B43975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0.16</c:v>
                </c:pt>
                <c:pt idx="2">
                  <c:v>0.19</c:v>
                </c:pt>
                <c:pt idx="3">
                  <c:v>0.16</c:v>
                </c:pt>
                <c:pt idx="4">
                  <c:v>0.2</c:v>
                </c:pt>
              </c:numCache>
            </c:numRef>
          </c:val>
          <c:smooth val="0"/>
          <c:extLst>
            <c:ext xmlns:c16="http://schemas.microsoft.com/office/drawing/2014/chart" uri="{C3380CC4-5D6E-409C-BE32-E72D297353CC}">
              <c16:uniqueId val="{00000001-2322-4DE0-909D-28E1B43975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34.19</c:v>
                </c:pt>
                <c:pt idx="1">
                  <c:v>35.89</c:v>
                </c:pt>
                <c:pt idx="2">
                  <c:v>38.11</c:v>
                </c:pt>
                <c:pt idx="3">
                  <c:v>39.5</c:v>
                </c:pt>
                <c:pt idx="4">
                  <c:v>27.91</c:v>
                </c:pt>
              </c:numCache>
            </c:numRef>
          </c:val>
          <c:extLst>
            <c:ext xmlns:c16="http://schemas.microsoft.com/office/drawing/2014/chart" uri="{C3380CC4-5D6E-409C-BE32-E72D297353CC}">
              <c16:uniqueId val="{00000000-A3AD-4927-A649-193FAC5DA8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49.75</c:v>
                </c:pt>
                <c:pt idx="2">
                  <c:v>51.05</c:v>
                </c:pt>
                <c:pt idx="3">
                  <c:v>50.12</c:v>
                </c:pt>
                <c:pt idx="4">
                  <c:v>49.98</c:v>
                </c:pt>
              </c:numCache>
            </c:numRef>
          </c:val>
          <c:smooth val="0"/>
          <c:extLst>
            <c:ext xmlns:c16="http://schemas.microsoft.com/office/drawing/2014/chart" uri="{C3380CC4-5D6E-409C-BE32-E72D297353CC}">
              <c16:uniqueId val="{00000001-A3AD-4927-A649-193FAC5DA8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51.97</c:v>
                </c:pt>
                <c:pt idx="1">
                  <c:v>52.79</c:v>
                </c:pt>
                <c:pt idx="2">
                  <c:v>54.58</c:v>
                </c:pt>
                <c:pt idx="3">
                  <c:v>55.89</c:v>
                </c:pt>
                <c:pt idx="4">
                  <c:v>57.87</c:v>
                </c:pt>
              </c:numCache>
            </c:numRef>
          </c:val>
          <c:extLst>
            <c:ext xmlns:c16="http://schemas.microsoft.com/office/drawing/2014/chart" uri="{C3380CC4-5D6E-409C-BE32-E72D297353CC}">
              <c16:uniqueId val="{00000000-432D-470D-B5D0-C8B43B4F7A4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87.85</c:v>
                </c:pt>
                <c:pt idx="2">
                  <c:v>87.52</c:v>
                </c:pt>
                <c:pt idx="3">
                  <c:v>86.63</c:v>
                </c:pt>
                <c:pt idx="4">
                  <c:v>87.09</c:v>
                </c:pt>
              </c:numCache>
            </c:numRef>
          </c:val>
          <c:smooth val="0"/>
          <c:extLst>
            <c:ext xmlns:c16="http://schemas.microsoft.com/office/drawing/2014/chart" uri="{C3380CC4-5D6E-409C-BE32-E72D297353CC}">
              <c16:uniqueId val="{00000001-432D-470D-B5D0-C8B43B4F7A4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61.06</c:v>
                </c:pt>
                <c:pt idx="1">
                  <c:v>62.3</c:v>
                </c:pt>
                <c:pt idx="2">
                  <c:v>58.41</c:v>
                </c:pt>
                <c:pt idx="3">
                  <c:v>58.28</c:v>
                </c:pt>
                <c:pt idx="4">
                  <c:v>57.8</c:v>
                </c:pt>
              </c:numCache>
            </c:numRef>
          </c:val>
          <c:extLst>
            <c:ext xmlns:c16="http://schemas.microsoft.com/office/drawing/2014/chart" uri="{C3380CC4-5D6E-409C-BE32-E72D297353CC}">
              <c16:uniqueId val="{00000000-625C-4A8B-9478-E5930D7C10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5C-4A8B-9478-E5930D7C10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CC-41C2-976A-6C5BBFFD4A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CC-41C2-976A-6C5BBFFD4A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E5-4900-B855-E175D0A5A1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E5-4900-B855-E175D0A5A1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C-4A40-9CF5-59D8EFF7C9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C-4A40-9CF5-59D8EFF7C9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3E-448F-9281-EA490F0A6C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3E-448F-9281-EA490F0A6C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4615.38</c:v>
                </c:pt>
                <c:pt idx="1">
                  <c:v>0</c:v>
                </c:pt>
                <c:pt idx="2">
                  <c:v>0</c:v>
                </c:pt>
                <c:pt idx="3">
                  <c:v>0</c:v>
                </c:pt>
                <c:pt idx="4">
                  <c:v>0</c:v>
                </c:pt>
              </c:numCache>
            </c:numRef>
          </c:val>
          <c:extLst>
            <c:ext xmlns:c16="http://schemas.microsoft.com/office/drawing/2014/chart" uri="{C3380CC4-5D6E-409C-BE32-E72D297353CC}">
              <c16:uniqueId val="{00000000-B2C9-403C-9AA0-0AD5CE8213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1018.27</c:v>
                </c:pt>
                <c:pt idx="2">
                  <c:v>1120.55</c:v>
                </c:pt>
                <c:pt idx="3">
                  <c:v>855.79</c:v>
                </c:pt>
                <c:pt idx="4">
                  <c:v>948.07</c:v>
                </c:pt>
              </c:numCache>
            </c:numRef>
          </c:val>
          <c:smooth val="0"/>
          <c:extLst>
            <c:ext xmlns:c16="http://schemas.microsoft.com/office/drawing/2014/chart" uri="{C3380CC4-5D6E-409C-BE32-E72D297353CC}">
              <c16:uniqueId val="{00000001-B2C9-403C-9AA0-0AD5CE8213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29.61</c:v>
                </c:pt>
                <c:pt idx="1">
                  <c:v>28.54</c:v>
                </c:pt>
                <c:pt idx="2">
                  <c:v>27</c:v>
                </c:pt>
                <c:pt idx="3">
                  <c:v>52.28</c:v>
                </c:pt>
                <c:pt idx="4">
                  <c:v>54.07</c:v>
                </c:pt>
              </c:numCache>
            </c:numRef>
          </c:val>
          <c:extLst>
            <c:ext xmlns:c16="http://schemas.microsoft.com/office/drawing/2014/chart" uri="{C3380CC4-5D6E-409C-BE32-E72D297353CC}">
              <c16:uniqueId val="{00000000-99E6-4651-BB14-74FD86236C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71.569999999999993</c:v>
                </c:pt>
                <c:pt idx="2">
                  <c:v>73.28</c:v>
                </c:pt>
                <c:pt idx="3">
                  <c:v>82.82</c:v>
                </c:pt>
                <c:pt idx="4">
                  <c:v>83.31</c:v>
                </c:pt>
              </c:numCache>
            </c:numRef>
          </c:val>
          <c:smooth val="0"/>
          <c:extLst>
            <c:ext xmlns:c16="http://schemas.microsoft.com/office/drawing/2014/chart" uri="{C3380CC4-5D6E-409C-BE32-E72D297353CC}">
              <c16:uniqueId val="{00000001-99E6-4651-BB14-74FD86236C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310.77</c:v>
                </c:pt>
                <c:pt idx="1">
                  <c:v>322.20999999999998</c:v>
                </c:pt>
                <c:pt idx="2">
                  <c:v>348.68</c:v>
                </c:pt>
                <c:pt idx="3">
                  <c:v>181.23</c:v>
                </c:pt>
                <c:pt idx="4">
                  <c:v>150</c:v>
                </c:pt>
              </c:numCache>
            </c:numRef>
          </c:val>
          <c:extLst>
            <c:ext xmlns:c16="http://schemas.microsoft.com/office/drawing/2014/chart" uri="{C3380CC4-5D6E-409C-BE32-E72D297353CC}">
              <c16:uniqueId val="{00000000-82EA-405B-BF59-7EFA42019FC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195.88</c:v>
                </c:pt>
                <c:pt idx="2">
                  <c:v>193.1</c:v>
                </c:pt>
                <c:pt idx="3">
                  <c:v>165.76</c:v>
                </c:pt>
                <c:pt idx="4">
                  <c:v>160.62</c:v>
                </c:pt>
              </c:numCache>
            </c:numRef>
          </c:val>
          <c:smooth val="0"/>
          <c:extLst>
            <c:ext xmlns:c16="http://schemas.microsoft.com/office/drawing/2014/chart" uri="{C3380CC4-5D6E-409C-BE32-E72D297353CC}">
              <c16:uniqueId val="{00000001-82EA-405B-BF59-7EFA42019FC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1" zoomScale="160" zoomScaleNormal="1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石垣市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Cb2</v>
      </c>
      <c r="X8" s="77"/>
      <c r="Y8" s="77"/>
      <c r="Z8" s="77"/>
      <c r="AA8" s="77"/>
      <c r="AB8" s="77"/>
      <c r="AC8" s="77"/>
      <c r="AD8" s="78" t="str">
        <f>データ!$M$6</f>
        <v>非設置</v>
      </c>
      <c r="AE8" s="78"/>
      <c r="AF8" s="78"/>
      <c r="AG8" s="78"/>
      <c r="AH8" s="78"/>
      <c r="AI8" s="78"/>
      <c r="AJ8" s="78"/>
      <c r="AK8" s="3"/>
      <c r="AL8" s="74">
        <f>データ!S6</f>
        <v>49562</v>
      </c>
      <c r="AM8" s="74"/>
      <c r="AN8" s="74"/>
      <c r="AO8" s="74"/>
      <c r="AP8" s="74"/>
      <c r="AQ8" s="74"/>
      <c r="AR8" s="74"/>
      <c r="AS8" s="74"/>
      <c r="AT8" s="73">
        <f>データ!T6</f>
        <v>229.15</v>
      </c>
      <c r="AU8" s="73"/>
      <c r="AV8" s="73"/>
      <c r="AW8" s="73"/>
      <c r="AX8" s="73"/>
      <c r="AY8" s="73"/>
      <c r="AZ8" s="73"/>
      <c r="BA8" s="73"/>
      <c r="BB8" s="73">
        <f>データ!U6</f>
        <v>216.29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31.31</v>
      </c>
      <c r="Q10" s="73"/>
      <c r="R10" s="73"/>
      <c r="S10" s="73"/>
      <c r="T10" s="73"/>
      <c r="U10" s="73"/>
      <c r="V10" s="73"/>
      <c r="W10" s="73">
        <f>データ!Q6</f>
        <v>103.5</v>
      </c>
      <c r="X10" s="73"/>
      <c r="Y10" s="73"/>
      <c r="Z10" s="73"/>
      <c r="AA10" s="73"/>
      <c r="AB10" s="73"/>
      <c r="AC10" s="73"/>
      <c r="AD10" s="74">
        <f>データ!R6</f>
        <v>1404</v>
      </c>
      <c r="AE10" s="74"/>
      <c r="AF10" s="74"/>
      <c r="AG10" s="74"/>
      <c r="AH10" s="74"/>
      <c r="AI10" s="74"/>
      <c r="AJ10" s="74"/>
      <c r="AK10" s="2"/>
      <c r="AL10" s="74">
        <f>データ!V6</f>
        <v>15249</v>
      </c>
      <c r="AM10" s="74"/>
      <c r="AN10" s="74"/>
      <c r="AO10" s="74"/>
      <c r="AP10" s="74"/>
      <c r="AQ10" s="74"/>
      <c r="AR10" s="74"/>
      <c r="AS10" s="74"/>
      <c r="AT10" s="73">
        <f>データ!W6</f>
        <v>2.39</v>
      </c>
      <c r="AU10" s="73"/>
      <c r="AV10" s="73"/>
      <c r="AW10" s="73"/>
      <c r="AX10" s="73"/>
      <c r="AY10" s="73"/>
      <c r="AZ10" s="73"/>
      <c r="BA10" s="73"/>
      <c r="BB10" s="73">
        <f>データ!X6</f>
        <v>6380.33</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8GxTqfjGBWxIQ4iN+FZwdP6SB+z02sNCsVatKdtyJ3wqcSDBj3ndy17566LVynsfRsz8fuk6kRpLgZ4IH8mOGw==" saltValue="98x5sJwwYiIAw/DQRh8o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472077</v>
      </c>
      <c r="D6" s="33">
        <f t="shared" si="3"/>
        <v>47</v>
      </c>
      <c r="E6" s="33">
        <f t="shared" si="3"/>
        <v>17</v>
      </c>
      <c r="F6" s="33">
        <f t="shared" si="3"/>
        <v>1</v>
      </c>
      <c r="G6" s="33">
        <f t="shared" si="3"/>
        <v>0</v>
      </c>
      <c r="H6" s="33" t="str">
        <f t="shared" si="3"/>
        <v>沖縄県　石垣市</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31.31</v>
      </c>
      <c r="Q6" s="34">
        <f t="shared" si="3"/>
        <v>103.5</v>
      </c>
      <c r="R6" s="34">
        <f t="shared" si="3"/>
        <v>1404</v>
      </c>
      <c r="S6" s="34">
        <f t="shared" si="3"/>
        <v>49562</v>
      </c>
      <c r="T6" s="34">
        <f t="shared" si="3"/>
        <v>229.15</v>
      </c>
      <c r="U6" s="34">
        <f t="shared" si="3"/>
        <v>216.29</v>
      </c>
      <c r="V6" s="34">
        <f t="shared" si="3"/>
        <v>15249</v>
      </c>
      <c r="W6" s="34">
        <f t="shared" si="3"/>
        <v>2.39</v>
      </c>
      <c r="X6" s="34">
        <f t="shared" si="3"/>
        <v>6380.33</v>
      </c>
      <c r="Y6" s="35">
        <f>IF(Y7="",NA(),Y7)</f>
        <v>61.06</v>
      </c>
      <c r="Z6" s="35">
        <f t="shared" ref="Z6:AH6" si="4">IF(Z7="",NA(),Z7)</f>
        <v>62.3</v>
      </c>
      <c r="AA6" s="35">
        <f t="shared" si="4"/>
        <v>58.41</v>
      </c>
      <c r="AB6" s="35">
        <f t="shared" si="4"/>
        <v>58.28</v>
      </c>
      <c r="AC6" s="35">
        <f t="shared" si="4"/>
        <v>57.8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4615.38</v>
      </c>
      <c r="BG6" s="34">
        <f t="shared" ref="BG6:BO6" si="7">IF(BG7="",NA(),BG7)</f>
        <v>0</v>
      </c>
      <c r="BH6" s="34">
        <f t="shared" si="7"/>
        <v>0</v>
      </c>
      <c r="BI6" s="34">
        <f t="shared" si="7"/>
        <v>0</v>
      </c>
      <c r="BJ6" s="34">
        <f t="shared" si="7"/>
        <v>0</v>
      </c>
      <c r="BK6" s="35">
        <f t="shared" si="7"/>
        <v>1847.13</v>
      </c>
      <c r="BL6" s="35">
        <f t="shared" si="7"/>
        <v>1018.27</v>
      </c>
      <c r="BM6" s="35">
        <f t="shared" si="7"/>
        <v>1120.55</v>
      </c>
      <c r="BN6" s="35">
        <f t="shared" si="7"/>
        <v>855.79</v>
      </c>
      <c r="BO6" s="35">
        <f t="shared" si="7"/>
        <v>948.07</v>
      </c>
      <c r="BP6" s="34" t="str">
        <f>IF(BP7="","",IF(BP7="-","【-】","【"&amp;SUBSTITUTE(TEXT(BP7,"#,##0.00"),"-","△")&amp;"】"))</f>
        <v>【682.78】</v>
      </c>
      <c r="BQ6" s="35">
        <f>IF(BQ7="",NA(),BQ7)</f>
        <v>29.61</v>
      </c>
      <c r="BR6" s="35">
        <f t="shared" ref="BR6:BZ6" si="8">IF(BR7="",NA(),BR7)</f>
        <v>28.54</v>
      </c>
      <c r="BS6" s="35">
        <f t="shared" si="8"/>
        <v>27</v>
      </c>
      <c r="BT6" s="35">
        <f t="shared" si="8"/>
        <v>52.28</v>
      </c>
      <c r="BU6" s="35">
        <f t="shared" si="8"/>
        <v>54.07</v>
      </c>
      <c r="BV6" s="35">
        <f t="shared" si="8"/>
        <v>42.22</v>
      </c>
      <c r="BW6" s="35">
        <f t="shared" si="8"/>
        <v>71.569999999999993</v>
      </c>
      <c r="BX6" s="35">
        <f t="shared" si="8"/>
        <v>73.28</v>
      </c>
      <c r="BY6" s="35">
        <f t="shared" si="8"/>
        <v>82.82</v>
      </c>
      <c r="BZ6" s="35">
        <f t="shared" si="8"/>
        <v>83.31</v>
      </c>
      <c r="CA6" s="34" t="str">
        <f>IF(CA7="","",IF(CA7="-","【-】","【"&amp;SUBSTITUTE(TEXT(CA7,"#,##0.00"),"-","△")&amp;"】"))</f>
        <v>【100.91】</v>
      </c>
      <c r="CB6" s="35">
        <f>IF(CB7="",NA(),CB7)</f>
        <v>310.77</v>
      </c>
      <c r="CC6" s="35">
        <f t="shared" ref="CC6:CK6" si="9">IF(CC7="",NA(),CC7)</f>
        <v>322.20999999999998</v>
      </c>
      <c r="CD6" s="35">
        <f t="shared" si="9"/>
        <v>348.68</v>
      </c>
      <c r="CE6" s="35">
        <f t="shared" si="9"/>
        <v>181.23</v>
      </c>
      <c r="CF6" s="35">
        <f t="shared" si="9"/>
        <v>150</v>
      </c>
      <c r="CG6" s="35">
        <f t="shared" si="9"/>
        <v>300.07</v>
      </c>
      <c r="CH6" s="35">
        <f t="shared" si="9"/>
        <v>195.88</v>
      </c>
      <c r="CI6" s="35">
        <f t="shared" si="9"/>
        <v>193.1</v>
      </c>
      <c r="CJ6" s="35">
        <f t="shared" si="9"/>
        <v>165.76</v>
      </c>
      <c r="CK6" s="35">
        <f t="shared" si="9"/>
        <v>160.62</v>
      </c>
      <c r="CL6" s="34" t="str">
        <f>IF(CL7="","",IF(CL7="-","【-】","【"&amp;SUBSTITUTE(TEXT(CL7,"#,##0.00"),"-","△")&amp;"】"))</f>
        <v>【136.86】</v>
      </c>
      <c r="CM6" s="35">
        <f>IF(CM7="",NA(),CM7)</f>
        <v>34.19</v>
      </c>
      <c r="CN6" s="35">
        <f t="shared" ref="CN6:CV6" si="10">IF(CN7="",NA(),CN7)</f>
        <v>35.89</v>
      </c>
      <c r="CO6" s="35">
        <f t="shared" si="10"/>
        <v>38.11</v>
      </c>
      <c r="CP6" s="35">
        <f t="shared" si="10"/>
        <v>39.5</v>
      </c>
      <c r="CQ6" s="35">
        <f t="shared" si="10"/>
        <v>27.91</v>
      </c>
      <c r="CR6" s="35">
        <f t="shared" si="10"/>
        <v>42.07</v>
      </c>
      <c r="CS6" s="35">
        <f t="shared" si="10"/>
        <v>49.75</v>
      </c>
      <c r="CT6" s="35">
        <f t="shared" si="10"/>
        <v>51.05</v>
      </c>
      <c r="CU6" s="35">
        <f t="shared" si="10"/>
        <v>50.12</v>
      </c>
      <c r="CV6" s="35">
        <f t="shared" si="10"/>
        <v>49.98</v>
      </c>
      <c r="CW6" s="34" t="str">
        <f>IF(CW7="","",IF(CW7="-","【-】","【"&amp;SUBSTITUTE(TEXT(CW7,"#,##0.00"),"-","△")&amp;"】"))</f>
        <v>【58.98】</v>
      </c>
      <c r="CX6" s="35">
        <f>IF(CX7="",NA(),CX7)</f>
        <v>51.97</v>
      </c>
      <c r="CY6" s="35">
        <f t="shared" ref="CY6:DG6" si="11">IF(CY7="",NA(),CY7)</f>
        <v>52.79</v>
      </c>
      <c r="CZ6" s="35">
        <f t="shared" si="11"/>
        <v>54.58</v>
      </c>
      <c r="DA6" s="35">
        <f t="shared" si="11"/>
        <v>55.89</v>
      </c>
      <c r="DB6" s="35">
        <f t="shared" si="11"/>
        <v>57.87</v>
      </c>
      <c r="DC6" s="35">
        <f t="shared" si="11"/>
        <v>63.92</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4.92</v>
      </c>
      <c r="EF6" s="34">
        <f t="shared" ref="EF6:EN6" si="14">IF(EF7="",NA(),EF7)</f>
        <v>0</v>
      </c>
      <c r="EG6" s="34">
        <f t="shared" si="14"/>
        <v>0</v>
      </c>
      <c r="EH6" s="34">
        <f t="shared" si="14"/>
        <v>0</v>
      </c>
      <c r="EI6" s="34">
        <f t="shared" si="14"/>
        <v>0</v>
      </c>
      <c r="EJ6" s="35">
        <f t="shared" si="14"/>
        <v>0.57999999999999996</v>
      </c>
      <c r="EK6" s="35">
        <f t="shared" si="14"/>
        <v>0.16</v>
      </c>
      <c r="EL6" s="35">
        <f t="shared" si="14"/>
        <v>0.19</v>
      </c>
      <c r="EM6" s="35">
        <f t="shared" si="14"/>
        <v>0.16</v>
      </c>
      <c r="EN6" s="35">
        <f t="shared" si="14"/>
        <v>0.2</v>
      </c>
      <c r="EO6" s="34" t="str">
        <f>IF(EO7="","",IF(EO7="-","【-】","【"&amp;SUBSTITUTE(TEXT(EO7,"#,##0.00"),"-","△")&amp;"】"))</f>
        <v>【0.23】</v>
      </c>
    </row>
    <row r="7" spans="1:145" s="36" customFormat="1" x14ac:dyDescent="0.15">
      <c r="A7" s="28"/>
      <c r="B7" s="37">
        <v>2018</v>
      </c>
      <c r="C7" s="37">
        <v>472077</v>
      </c>
      <c r="D7" s="37">
        <v>47</v>
      </c>
      <c r="E7" s="37">
        <v>17</v>
      </c>
      <c r="F7" s="37">
        <v>1</v>
      </c>
      <c r="G7" s="37">
        <v>0</v>
      </c>
      <c r="H7" s="37" t="s">
        <v>97</v>
      </c>
      <c r="I7" s="37" t="s">
        <v>98</v>
      </c>
      <c r="J7" s="37" t="s">
        <v>99</v>
      </c>
      <c r="K7" s="37" t="s">
        <v>100</v>
      </c>
      <c r="L7" s="37" t="s">
        <v>101</v>
      </c>
      <c r="M7" s="37" t="s">
        <v>102</v>
      </c>
      <c r="N7" s="38" t="s">
        <v>103</v>
      </c>
      <c r="O7" s="38" t="s">
        <v>104</v>
      </c>
      <c r="P7" s="38">
        <v>31.31</v>
      </c>
      <c r="Q7" s="38">
        <v>103.5</v>
      </c>
      <c r="R7" s="38">
        <v>1404</v>
      </c>
      <c r="S7" s="38">
        <v>49562</v>
      </c>
      <c r="T7" s="38">
        <v>229.15</v>
      </c>
      <c r="U7" s="38">
        <v>216.29</v>
      </c>
      <c r="V7" s="38">
        <v>15249</v>
      </c>
      <c r="W7" s="38">
        <v>2.39</v>
      </c>
      <c r="X7" s="38">
        <v>6380.33</v>
      </c>
      <c r="Y7" s="38">
        <v>61.06</v>
      </c>
      <c r="Z7" s="38">
        <v>62.3</v>
      </c>
      <c r="AA7" s="38">
        <v>58.41</v>
      </c>
      <c r="AB7" s="38">
        <v>58.28</v>
      </c>
      <c r="AC7" s="38">
        <v>57.8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4615.38</v>
      </c>
      <c r="BG7" s="38">
        <v>0</v>
      </c>
      <c r="BH7" s="38">
        <v>0</v>
      </c>
      <c r="BI7" s="38">
        <v>0</v>
      </c>
      <c r="BJ7" s="38">
        <v>0</v>
      </c>
      <c r="BK7" s="38">
        <v>1847.13</v>
      </c>
      <c r="BL7" s="38">
        <v>1018.27</v>
      </c>
      <c r="BM7" s="38">
        <v>1120.55</v>
      </c>
      <c r="BN7" s="38">
        <v>855.79</v>
      </c>
      <c r="BO7" s="38">
        <v>948.07</v>
      </c>
      <c r="BP7" s="38">
        <v>682.78</v>
      </c>
      <c r="BQ7" s="38">
        <v>29.61</v>
      </c>
      <c r="BR7" s="38">
        <v>28.54</v>
      </c>
      <c r="BS7" s="38">
        <v>27</v>
      </c>
      <c r="BT7" s="38">
        <v>52.28</v>
      </c>
      <c r="BU7" s="38">
        <v>54.07</v>
      </c>
      <c r="BV7" s="38">
        <v>42.22</v>
      </c>
      <c r="BW7" s="38">
        <v>71.569999999999993</v>
      </c>
      <c r="BX7" s="38">
        <v>73.28</v>
      </c>
      <c r="BY7" s="38">
        <v>82.82</v>
      </c>
      <c r="BZ7" s="38">
        <v>83.31</v>
      </c>
      <c r="CA7" s="38">
        <v>100.91</v>
      </c>
      <c r="CB7" s="38">
        <v>310.77</v>
      </c>
      <c r="CC7" s="38">
        <v>322.20999999999998</v>
      </c>
      <c r="CD7" s="38">
        <v>348.68</v>
      </c>
      <c r="CE7" s="38">
        <v>181.23</v>
      </c>
      <c r="CF7" s="38">
        <v>150</v>
      </c>
      <c r="CG7" s="38">
        <v>300.07</v>
      </c>
      <c r="CH7" s="38">
        <v>195.88</v>
      </c>
      <c r="CI7" s="38">
        <v>193.1</v>
      </c>
      <c r="CJ7" s="38">
        <v>165.76</v>
      </c>
      <c r="CK7" s="38">
        <v>160.62</v>
      </c>
      <c r="CL7" s="38">
        <v>136.86000000000001</v>
      </c>
      <c r="CM7" s="38">
        <v>34.19</v>
      </c>
      <c r="CN7" s="38">
        <v>35.89</v>
      </c>
      <c r="CO7" s="38">
        <v>38.11</v>
      </c>
      <c r="CP7" s="38">
        <v>39.5</v>
      </c>
      <c r="CQ7" s="38">
        <v>27.91</v>
      </c>
      <c r="CR7" s="38">
        <v>42.07</v>
      </c>
      <c r="CS7" s="38">
        <v>49.75</v>
      </c>
      <c r="CT7" s="38">
        <v>51.05</v>
      </c>
      <c r="CU7" s="38">
        <v>50.12</v>
      </c>
      <c r="CV7" s="38">
        <v>49.98</v>
      </c>
      <c r="CW7" s="38">
        <v>58.98</v>
      </c>
      <c r="CX7" s="38">
        <v>51.97</v>
      </c>
      <c r="CY7" s="38">
        <v>52.79</v>
      </c>
      <c r="CZ7" s="38">
        <v>54.58</v>
      </c>
      <c r="DA7" s="38">
        <v>55.89</v>
      </c>
      <c r="DB7" s="38">
        <v>57.87</v>
      </c>
      <c r="DC7" s="38">
        <v>63.92</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4.92</v>
      </c>
      <c r="EF7" s="38">
        <v>0</v>
      </c>
      <c r="EG7" s="38">
        <v>0</v>
      </c>
      <c r="EH7" s="38">
        <v>0</v>
      </c>
      <c r="EI7" s="38">
        <v>0</v>
      </c>
      <c r="EJ7" s="38">
        <v>0.57999999999999996</v>
      </c>
      <c r="EK7" s="38">
        <v>0.16</v>
      </c>
      <c r="EL7" s="38">
        <v>0.19</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GESUI01</cp:lastModifiedBy>
  <dcterms:created xsi:type="dcterms:W3CDTF">2019-12-05T05:08:16Z</dcterms:created>
  <dcterms:modified xsi:type="dcterms:W3CDTF">2020-01-27T06:13:12Z</dcterms:modified>
  <cp:category/>
</cp:coreProperties>
</file>