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14095\Desktop\公営企業に係る経営比較分析表（平成30年度決算）の分析等について\00 回答\"/>
    </mc:Choice>
  </mc:AlternateContent>
  <workbookProtection workbookAlgorithmName="SHA-512" workbookHashValue="lWDmSq9NHYJLG+vhkba3Zht6mxZujri+13LxbBMXbtsqTz5jxwWqkKq5rLPWwMo99aOQeRbSWxGhFN1839i0Tw==" workbookSaltValue="3QXaPBvLabdp92MZvFy80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<sst xmlns="http://schemas.openxmlformats.org/spreadsheetml/2006/main" count="312" uniqueCount="111">
  <si>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</si>
  <si>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</si>
  <si>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</si>
  <si>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</si>
  <si>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</si>
  <si>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</si>
  <si>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</si>
  <si>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</si>
  <si>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</si>
  <si>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</si>
  <si>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</si>
  <si>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</si>
  <si>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</si>
  <si>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</si>
  <si>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</si>
  <si>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</si>
  <si>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</si>
  <si>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</si>
  <si>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</si>
  <si>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</si>
  <si>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</si>
  <si>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</si>
  <si>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</si>
  <si>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</si>
  <si>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</si>
  <si>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</si>
  <si>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</si>
  <si>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</si>
  <si>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</si>
  <si>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</si>
  <si>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</si>
  <si>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</si>
  <si>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</si>
  <si>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</si>
  <si>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</si>
  <si>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</si>
  <si>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</si>
  <si>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</si>
  <si>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</si>
  <si>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</si>
  <si>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</si>
  <si>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</si>
  <si>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</si>
  <si>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</si>
  <si>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</si>
  <si>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</si>
  <si>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</si>
  <si>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</si>
  <si>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</si>
  <si>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</si>
  <si>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</si>
  <si>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</si>
  <si>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</si>
  <si>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</si>
  <si>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</si>
  <si>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</si>
  <si>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</si>
  <si>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</si>
  <si>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</si>
  <si>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</si>
  <si>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</si>
  <si>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</si>
  <si>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</si>
  <si>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</si>
  <si>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</si>
  <si>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</si>
  <si>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</si>
  <si>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</si>
  <si>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</si>
  <si>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</si>
  <si>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</si>
  <si>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</si>
  <si>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</si>
  <si>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</si>
  <si>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</si>
  <si>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</si>
  <si>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</si>
  <si>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</si>
  <si>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</si>
  <si>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</si>
  <si>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</si>
  <si>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</si>
  <si>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</si>
  <si>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</si>
  <si>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</si>
  <si>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</si>
  <si>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</si>
  <si>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</si>
  <si>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</si>
  <si>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</si>
  <si>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</si>
  <si>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</si>
  <si>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</si>
  <si>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</si>
  <si>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</si>
  <si>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</si>
  <si>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宜野湾市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</si>
  <si>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</si>
  <si>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</si>
  <si>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</si>
  <si>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</si>
  <si>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</si>
  <si>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</si>
  <si>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</si>
  <si>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</si>
  <si>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</si>
  <si>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</si>
  <si>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</si>
  <si>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値は黒字であることを示す100％以上となっている。類似団体平均値及び全国平均を上回っていることから健全な状況といえるが、今後の更新投資等に係る費用を確保するためには、さらなる費用削減に取り組む必要がある。また、公営企業会計は独立採算の原則があることから、基準外繰入金も大半を占めるので、使用料の適正化について検討していかなければならない。
②0％となっており、健全な状況といえるが、基準外繰入金を減らしていく必要がある。
③１年以内に現金化できる資産で、１年以内に支払わなければならない負債を賄えていないことを示す100％以下となっている。支払能力を高めるため、費用削減等に取り組む必要がある。
④類似団体平均値及び全国平均と比べ下回っているが、管路更新等を勘案し随時その適正度を検討していく必要がある。
⑤全国平均より下回っている。これは、老朽化した施設の維持管理等の費用が増加していることが原因である。今後の管路更新等による経費の増加を考慮し、経営状況の見直しを行う必要がある。
⑥類似団体平均値及び全国平均より下回っている。今後経費削減等の取組を行う必要がある。
⑦本市は処理場を有していないため0％となっている。
⑧類似団体平均値及び全国平均より下回っているため、下水道管渠の新設や積極的な普及活動を行っていく必要がある。</t>
    <rPh sb="1" eb="2">
      <t>アタイ</t>
    </rPh>
    <rPh sb="3" eb="5">
      <t>クロジ</t>
    </rPh>
    <rPh sb="11" eb="12">
      <t>シメ</t>
    </rPh>
    <rPh sb="17" eb="19">
      <t>イジョウ</t>
    </rPh>
    <rPh sb="26" eb="28">
      <t>ルイジ</t>
    </rPh>
    <rPh sb="28" eb="30">
      <t>ダンタイ</t>
    </rPh>
    <rPh sb="30" eb="33">
      <t>ヘイキンチ</t>
    </rPh>
    <rPh sb="33" eb="34">
      <t>オヨ</t>
    </rPh>
    <rPh sb="35" eb="37">
      <t>ゼンコク</t>
    </rPh>
    <rPh sb="37" eb="39">
      <t>ヘイキン</t>
    </rPh>
    <rPh sb="40" eb="42">
      <t>ウワマワ</t>
    </rPh>
    <rPh sb="50" eb="52">
      <t>ケンゼン</t>
    </rPh>
    <rPh sb="53" eb="55">
      <t>ジョウキョウ</t>
    </rPh>
    <rPh sb="61" eb="63">
      <t>コンゴ</t>
    </rPh>
    <rPh sb="64" eb="66">
      <t>コウシン</t>
    </rPh>
    <rPh sb="66" eb="68">
      <t>トウシ</t>
    </rPh>
    <rPh sb="68" eb="69">
      <t>トウ</t>
    </rPh>
    <rPh sb="70" eb="71">
      <t>カカ</t>
    </rPh>
    <rPh sb="72" eb="74">
      <t>ヒヨウ</t>
    </rPh>
    <rPh sb="75" eb="77">
      <t>カクホ</t>
    </rPh>
    <rPh sb="88" eb="90">
      <t>ヒヨウ</t>
    </rPh>
    <rPh sb="90" eb="92">
      <t>サクゲン</t>
    </rPh>
    <rPh sb="93" eb="94">
      <t>ト</t>
    </rPh>
    <rPh sb="95" eb="96">
      <t>ク</t>
    </rPh>
    <rPh sb="97" eb="99">
      <t>ヒツヨウ</t>
    </rPh>
    <rPh sb="106" eb="108">
      <t>コウエイ</t>
    </rPh>
    <rPh sb="108" eb="110">
      <t>キギョウ</t>
    </rPh>
    <rPh sb="110" eb="112">
      <t>カイケイ</t>
    </rPh>
    <rPh sb="113" eb="115">
      <t>ドクリツ</t>
    </rPh>
    <rPh sb="115" eb="117">
      <t>サイサン</t>
    </rPh>
    <rPh sb="118" eb="120">
      <t>ゲンソク</t>
    </rPh>
    <rPh sb="128" eb="130">
      <t>キジュン</t>
    </rPh>
    <rPh sb="130" eb="131">
      <t>ガイ</t>
    </rPh>
    <rPh sb="131" eb="133">
      <t>クリイレ</t>
    </rPh>
    <rPh sb="133" eb="134">
      <t>キン</t>
    </rPh>
    <rPh sb="135" eb="137">
      <t>タイハン</t>
    </rPh>
    <rPh sb="138" eb="139">
      <t>シ</t>
    </rPh>
    <rPh sb="144" eb="147">
      <t>シヨウリョウ</t>
    </rPh>
    <rPh sb="148" eb="150">
      <t>テキセイ</t>
    </rPh>
    <rPh sb="150" eb="151">
      <t>カ</t>
    </rPh>
    <rPh sb="155" eb="157">
      <t>ケントウ</t>
    </rPh>
    <rPh sb="181" eb="183">
      <t>ケンゼン</t>
    </rPh>
    <rPh sb="184" eb="186">
      <t>ジョウキョウ</t>
    </rPh>
    <rPh sb="192" eb="194">
      <t>キジュン</t>
    </rPh>
    <rPh sb="194" eb="195">
      <t>ガイ</t>
    </rPh>
    <rPh sb="195" eb="197">
      <t>クリイレ</t>
    </rPh>
    <rPh sb="197" eb="198">
      <t>キン</t>
    </rPh>
    <rPh sb="199" eb="200">
      <t>ヘ</t>
    </rPh>
    <rPh sb="205" eb="207">
      <t>ヒツヨウ</t>
    </rPh>
    <rPh sb="214" eb="215">
      <t>ネン</t>
    </rPh>
    <rPh sb="215" eb="217">
      <t>イナイ</t>
    </rPh>
    <rPh sb="218" eb="220">
      <t>ゲンキン</t>
    </rPh>
    <rPh sb="220" eb="221">
      <t>カ</t>
    </rPh>
    <rPh sb="224" eb="226">
      <t>シサン</t>
    </rPh>
    <rPh sb="229" eb="230">
      <t>ネン</t>
    </rPh>
    <rPh sb="230" eb="232">
      <t>イナイ</t>
    </rPh>
    <rPh sb="233" eb="235">
      <t>シハラ</t>
    </rPh>
    <rPh sb="244" eb="246">
      <t>フサイ</t>
    </rPh>
    <rPh sb="247" eb="248">
      <t>マカナ</t>
    </rPh>
    <rPh sb="256" eb="257">
      <t>シメ</t>
    </rPh>
    <rPh sb="262" eb="264">
      <t>イカ</t>
    </rPh>
    <rPh sb="271" eb="273">
      <t>シハライ</t>
    </rPh>
    <rPh sb="273" eb="275">
      <t>ノウリョク</t>
    </rPh>
    <rPh sb="276" eb="277">
      <t>タカ</t>
    </rPh>
    <rPh sb="282" eb="284">
      <t>ヒヨウ</t>
    </rPh>
    <rPh sb="284" eb="286">
      <t>サクゲン</t>
    </rPh>
    <rPh sb="286" eb="287">
      <t>トウ</t>
    </rPh>
    <rPh sb="288" eb="289">
      <t>ト</t>
    </rPh>
    <rPh sb="290" eb="291">
      <t>ク</t>
    </rPh>
    <rPh sb="292" eb="294">
      <t>ヒツヨウ</t>
    </rPh>
    <rPh sb="300" eb="302">
      <t>ルイジ</t>
    </rPh>
    <rPh sb="302" eb="304">
      <t>ダンタイ</t>
    </rPh>
    <rPh sb="304" eb="306">
      <t>ヘイキン</t>
    </rPh>
    <rPh sb="306" eb="307">
      <t>チ</t>
    </rPh>
    <rPh sb="307" eb="308">
      <t>オヨ</t>
    </rPh>
    <rPh sb="309" eb="311">
      <t>ゼンコク</t>
    </rPh>
    <rPh sb="311" eb="313">
      <t>ヘイキン</t>
    </rPh>
    <rPh sb="314" eb="315">
      <t>クラ</t>
    </rPh>
    <rPh sb="316" eb="318">
      <t>シタマワ</t>
    </rPh>
    <rPh sb="324" eb="326">
      <t>カンロ</t>
    </rPh>
    <rPh sb="326" eb="328">
      <t>コウシン</t>
    </rPh>
    <rPh sb="328" eb="329">
      <t>トウ</t>
    </rPh>
    <rPh sb="330" eb="332">
      <t>カンアン</t>
    </rPh>
    <rPh sb="333" eb="335">
      <t>ズイジ</t>
    </rPh>
    <rPh sb="337" eb="339">
      <t>テキセイ</t>
    </rPh>
    <rPh sb="339" eb="340">
      <t>ド</t>
    </rPh>
    <rPh sb="341" eb="343">
      <t>ケントウ</t>
    </rPh>
    <rPh sb="347" eb="349">
      <t>ヒツヨウ</t>
    </rPh>
    <rPh sb="355" eb="357">
      <t>ゼンコク</t>
    </rPh>
    <rPh sb="357" eb="359">
      <t>ヘイキン</t>
    </rPh>
    <rPh sb="361" eb="363">
      <t>シタマワ</t>
    </rPh>
    <rPh sb="372" eb="375">
      <t>ロウキュウカ</t>
    </rPh>
    <rPh sb="377" eb="379">
      <t>シセツ</t>
    </rPh>
    <rPh sb="380" eb="382">
      <t>イジ</t>
    </rPh>
    <rPh sb="382" eb="384">
      <t>カンリ</t>
    </rPh>
    <rPh sb="384" eb="385">
      <t>トウ</t>
    </rPh>
    <rPh sb="386" eb="388">
      <t>ヒヨウ</t>
    </rPh>
    <rPh sb="389" eb="391">
      <t>ゾウカ</t>
    </rPh>
    <rPh sb="398" eb="400">
      <t>ゲンイン</t>
    </rPh>
    <rPh sb="404" eb="406">
      <t>コンゴ</t>
    </rPh>
    <rPh sb="407" eb="409">
      <t>カンロ</t>
    </rPh>
    <rPh sb="409" eb="411">
      <t>コウシン</t>
    </rPh>
    <rPh sb="411" eb="412">
      <t>トウ</t>
    </rPh>
    <rPh sb="415" eb="417">
      <t>ケイヒ</t>
    </rPh>
    <rPh sb="418" eb="420">
      <t>ゾウカ</t>
    </rPh>
    <rPh sb="421" eb="423">
      <t>コウリョ</t>
    </rPh>
    <rPh sb="425" eb="427">
      <t>ケイエイ</t>
    </rPh>
    <rPh sb="427" eb="429">
      <t>ジョウキョウ</t>
    </rPh>
    <rPh sb="430" eb="432">
      <t>ミナオ</t>
    </rPh>
    <rPh sb="434" eb="435">
      <t>オコナ</t>
    </rPh>
    <rPh sb="436" eb="438">
      <t>ヒツヨウ</t>
    </rPh>
    <rPh sb="444" eb="446">
      <t>ルイジ</t>
    </rPh>
    <rPh sb="446" eb="448">
      <t>ダンタイ</t>
    </rPh>
    <rPh sb="448" eb="451">
      <t>ヘイキンチ</t>
    </rPh>
    <rPh sb="451" eb="452">
      <t>オヨ</t>
    </rPh>
    <rPh sb="453" eb="455">
      <t>ゼンコク</t>
    </rPh>
    <rPh sb="455" eb="457">
      <t>ヘイキン</t>
    </rPh>
    <rPh sb="459" eb="461">
      <t>シタマワ</t>
    </rPh>
    <rPh sb="466" eb="468">
      <t>コンゴ</t>
    </rPh>
    <rPh sb="468" eb="470">
      <t>ケイヒ</t>
    </rPh>
    <rPh sb="470" eb="472">
      <t>サクゲン</t>
    </rPh>
    <rPh sb="472" eb="473">
      <t>トウ</t>
    </rPh>
    <rPh sb="474" eb="476">
      <t>トリクミ</t>
    </rPh>
    <rPh sb="477" eb="478">
      <t>オコナ</t>
    </rPh>
    <rPh sb="479" eb="481">
      <t>ヒツヨウ</t>
    </rPh>
    <rPh sb="487" eb="489">
      <t>ホンシ</t>
    </rPh>
    <rPh sb="490" eb="493">
      <t>ショリジョウ</t>
    </rPh>
    <rPh sb="494" eb="495">
      <t>ユウ</t>
    </rPh>
    <rPh sb="513" eb="515">
      <t>ルイジ</t>
    </rPh>
    <rPh sb="515" eb="517">
      <t>ダンタイ</t>
    </rPh>
    <rPh sb="517" eb="519">
      <t>ヘイキン</t>
    </rPh>
    <rPh sb="519" eb="520">
      <t>チ</t>
    </rPh>
    <rPh sb="520" eb="521">
      <t>オヨ</t>
    </rPh>
    <rPh sb="522" eb="524">
      <t>ゼンコク</t>
    </rPh>
    <rPh sb="524" eb="526">
      <t>ヘイキン</t>
    </rPh>
    <rPh sb="528" eb="530">
      <t>シタマワ</t>
    </rPh>
    <rPh sb="537" eb="540">
      <t>ゲスイドウ</t>
    </rPh>
    <rPh sb="540" eb="542">
      <t>カンキョ</t>
    </rPh>
    <rPh sb="543" eb="545">
      <t>シンセツ</t>
    </rPh>
    <rPh sb="546" eb="549">
      <t>セッキョクテキ</t>
    </rPh>
    <rPh sb="550" eb="552">
      <t>フキュウ</t>
    </rPh>
    <rPh sb="552" eb="554">
      <t>カツドウ</t>
    </rPh>
    <rPh sb="555" eb="556">
      <t>オコナ</t>
    </rPh>
    <rPh sb="560" eb="562">
      <t>ヒツヨウ</t>
    </rPh>
    <phoneticPr fontId="4"/>
  </si>
  <si>
    <t>①類似団体平均値及び全国平均より下回っている。H30に法適用したため、まだ減価償却を開始したばかりであるので、今後の管路更新等にそなえ経費削減等を図る必要がある。
②H30は0％となっているが、今後耐用年数に達し更新時期を迎える管路が増加することが考えられるため、事業費の平準化を図り、計画的かつ効率的な更新に取り組む必要がある。
③類似団体平均値及び全国平均より下回っている。
年度により値にばらつきがあるため、投資のあり方について検討していく必要がある。（H30より法適用したため非表示だが、H26は0.38％、H29は0.34％である。）</t>
    <rPh sb="1" eb="3">
      <t>ルイジ</t>
    </rPh>
    <rPh sb="3" eb="5">
      <t>ダンタイ</t>
    </rPh>
    <rPh sb="5" eb="8">
      <t>ヘイキンチ</t>
    </rPh>
    <rPh sb="8" eb="9">
      <t>オヨ</t>
    </rPh>
    <rPh sb="10" eb="12">
      <t>ゼンコク</t>
    </rPh>
    <rPh sb="12" eb="14">
      <t>ヘイキン</t>
    </rPh>
    <rPh sb="16" eb="18">
      <t>シタマワ</t>
    </rPh>
    <rPh sb="27" eb="28">
      <t>ホウ</t>
    </rPh>
    <rPh sb="28" eb="30">
      <t>テキヨウ</t>
    </rPh>
    <rPh sb="37" eb="39">
      <t>ゲンカ</t>
    </rPh>
    <rPh sb="39" eb="41">
      <t>ショウキャク</t>
    </rPh>
    <rPh sb="42" eb="44">
      <t>カイシ</t>
    </rPh>
    <rPh sb="55" eb="57">
      <t>コンゴ</t>
    </rPh>
    <rPh sb="58" eb="60">
      <t>カンロ</t>
    </rPh>
    <rPh sb="60" eb="62">
      <t>コウシン</t>
    </rPh>
    <rPh sb="62" eb="63">
      <t>トウ</t>
    </rPh>
    <rPh sb="67" eb="69">
      <t>ケイヒ</t>
    </rPh>
    <rPh sb="69" eb="71">
      <t>サクゲン</t>
    </rPh>
    <rPh sb="71" eb="72">
      <t>トウ</t>
    </rPh>
    <rPh sb="73" eb="74">
      <t>ハカ</t>
    </rPh>
    <rPh sb="75" eb="77">
      <t>ヒツヨウ</t>
    </rPh>
    <rPh sb="97" eb="99">
      <t>コンゴ</t>
    </rPh>
    <rPh sb="99" eb="101">
      <t>タイヨウ</t>
    </rPh>
    <rPh sb="101" eb="103">
      <t>ネンスウ</t>
    </rPh>
    <rPh sb="104" eb="105">
      <t>タッ</t>
    </rPh>
    <rPh sb="106" eb="108">
      <t>コウシン</t>
    </rPh>
    <rPh sb="108" eb="110">
      <t>ジキ</t>
    </rPh>
    <rPh sb="111" eb="112">
      <t>ムカ</t>
    </rPh>
    <rPh sb="114" eb="116">
      <t>カンロ</t>
    </rPh>
    <rPh sb="117" eb="119">
      <t>ゾウカ</t>
    </rPh>
    <rPh sb="124" eb="125">
      <t>カンガ</t>
    </rPh>
    <rPh sb="132" eb="134">
      <t>ジギョウ</t>
    </rPh>
    <rPh sb="134" eb="135">
      <t>ヒ</t>
    </rPh>
    <rPh sb="136" eb="139">
      <t>ヘイジュンカ</t>
    </rPh>
    <rPh sb="140" eb="141">
      <t>ハカ</t>
    </rPh>
    <rPh sb="143" eb="145">
      <t>ケイカク</t>
    </rPh>
    <rPh sb="145" eb="146">
      <t>テキ</t>
    </rPh>
    <rPh sb="148" eb="150">
      <t>コウリツ</t>
    </rPh>
    <rPh sb="150" eb="151">
      <t>テキ</t>
    </rPh>
    <rPh sb="152" eb="154">
      <t>コウシン</t>
    </rPh>
    <rPh sb="155" eb="156">
      <t>ト</t>
    </rPh>
    <rPh sb="157" eb="158">
      <t>ク</t>
    </rPh>
    <rPh sb="159" eb="161">
      <t>ヒツヨウ</t>
    </rPh>
    <rPh sb="167" eb="169">
      <t>ルイジ</t>
    </rPh>
    <rPh sb="169" eb="171">
      <t>ダンタイ</t>
    </rPh>
    <rPh sb="171" eb="173">
      <t>ヘイキン</t>
    </rPh>
    <rPh sb="173" eb="174">
      <t>チ</t>
    </rPh>
    <rPh sb="174" eb="175">
      <t>オヨ</t>
    </rPh>
    <rPh sb="176" eb="178">
      <t>ゼンコク</t>
    </rPh>
    <rPh sb="178" eb="180">
      <t>ヘイキン</t>
    </rPh>
    <rPh sb="182" eb="184">
      <t>シタマワ</t>
    </rPh>
    <rPh sb="190" eb="192">
      <t>ネンド</t>
    </rPh>
    <rPh sb="195" eb="196">
      <t>アタイ</t>
    </rPh>
    <rPh sb="207" eb="209">
      <t>トウシ</t>
    </rPh>
    <rPh sb="212" eb="213">
      <t>カタ</t>
    </rPh>
    <rPh sb="217" eb="219">
      <t>ケントウ</t>
    </rPh>
    <rPh sb="223" eb="225">
      <t>ヒツヨウ</t>
    </rPh>
    <rPh sb="235" eb="236">
      <t>ホウ</t>
    </rPh>
    <rPh sb="236" eb="238">
      <t>テキヨウ</t>
    </rPh>
    <rPh sb="242" eb="245">
      <t>ヒヒョウジ</t>
    </rPh>
    <phoneticPr fontId="4"/>
  </si>
  <si>
    <t>　経営の圧迫の原因となっている老朽化した施設等の計画的維持管理の見直し、不明水対策の強化、下水道使用料の増収（普及強化等）を中心に取り組み、より健全な下水道事業運営となるよう経営努力を図る必要がある。
　また、H31には使用料改定を行い、使用料の増収が見込まれる。（改定率18％）H30に地方公営企業法を適用し企業会計方式を導入したことにより、資産の状況が明確になったため、今後の引き続き経営の見直しについて検討していきたい。</t>
    <rPh sb="1" eb="3">
      <t>ケイエイ</t>
    </rPh>
    <rPh sb="4" eb="6">
      <t>アッパク</t>
    </rPh>
    <rPh sb="7" eb="9">
      <t>ゲンイン</t>
    </rPh>
    <rPh sb="15" eb="17">
      <t>ロウキュウ</t>
    </rPh>
    <rPh sb="17" eb="18">
      <t>カ</t>
    </rPh>
    <rPh sb="20" eb="22">
      <t>シセツ</t>
    </rPh>
    <rPh sb="22" eb="23">
      <t>トウ</t>
    </rPh>
    <rPh sb="24" eb="27">
      <t>ケイカクテキ</t>
    </rPh>
    <rPh sb="27" eb="29">
      <t>イジ</t>
    </rPh>
    <rPh sb="29" eb="31">
      <t>カンリ</t>
    </rPh>
    <rPh sb="32" eb="34">
      <t>ミナオ</t>
    </rPh>
    <rPh sb="36" eb="38">
      <t>フメイ</t>
    </rPh>
    <rPh sb="38" eb="39">
      <t>スイ</t>
    </rPh>
    <rPh sb="39" eb="41">
      <t>タイサク</t>
    </rPh>
    <rPh sb="42" eb="44">
      <t>キョウカ</t>
    </rPh>
    <rPh sb="45" eb="48">
      <t>ゲスイドウ</t>
    </rPh>
    <rPh sb="48" eb="51">
      <t>シヨウリョウ</t>
    </rPh>
    <rPh sb="52" eb="54">
      <t>ゾウシュウ</t>
    </rPh>
    <rPh sb="55" eb="57">
      <t>フキュウ</t>
    </rPh>
    <rPh sb="57" eb="59">
      <t>キョウカ</t>
    </rPh>
    <rPh sb="59" eb="60">
      <t>トウ</t>
    </rPh>
    <rPh sb="62" eb="64">
      <t>チュウシン</t>
    </rPh>
    <rPh sb="65" eb="66">
      <t>ト</t>
    </rPh>
    <rPh sb="67" eb="68">
      <t>ク</t>
    </rPh>
    <rPh sb="72" eb="74">
      <t>ケンゼン</t>
    </rPh>
    <rPh sb="75" eb="78">
      <t>ゲスイドウ</t>
    </rPh>
    <rPh sb="78" eb="80">
      <t>ジギョウ</t>
    </rPh>
    <rPh sb="80" eb="82">
      <t>ウンエイ</t>
    </rPh>
    <rPh sb="87" eb="89">
      <t>ケイエイ</t>
    </rPh>
    <rPh sb="89" eb="91">
      <t>ドリョク</t>
    </rPh>
    <rPh sb="92" eb="93">
      <t>ハカ</t>
    </rPh>
    <rPh sb="94" eb="96">
      <t>ヒツヨウ</t>
    </rPh>
    <rPh sb="110" eb="113">
      <t>シヨウリョウ</t>
    </rPh>
    <rPh sb="113" eb="115">
      <t>カイテイ</t>
    </rPh>
    <rPh sb="116" eb="117">
      <t>オコナ</t>
    </rPh>
    <rPh sb="119" eb="122">
      <t>シヨウリョウ</t>
    </rPh>
    <rPh sb="123" eb="125">
      <t>ゾウシュウ</t>
    </rPh>
    <rPh sb="126" eb="128">
      <t>ミコ</t>
    </rPh>
    <rPh sb="133" eb="135">
      <t>カイテイ</t>
    </rPh>
    <rPh sb="135" eb="136">
      <t>リツ</t>
    </rPh>
    <rPh sb="197" eb="199">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</si>
</sst>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0.04</c:v>
                </c:pt>
              </c:numCache>
            </c:numRef>
          </c:val>
          <c:extLst>
            <c:ext xmlns:c16="http://schemas.microsoft.com/office/drawing/2014/chart" uri="{C3380CC4-5D6E-409C-BE32-E72D297353CC}">
              <c16:uniqueId val="{00000000-E9A8-4498-AF35-9E8304E54E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E9A8-4498-AF35-9E8304E54E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9E-4561-B110-F266D8D49B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56.51</c:v>
                </c:pt>
              </c:numCache>
            </c:numRef>
          </c:val>
          <c:smooth val="0"/>
          <c:extLst>
            <c:ext xmlns:c16="http://schemas.microsoft.com/office/drawing/2014/chart" uri="{C3380CC4-5D6E-409C-BE32-E72D297353CC}">
              <c16:uniqueId val="{00000001-989E-4561-B110-F266D8D49B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81.489999999999995</c:v>
                </c:pt>
              </c:numCache>
            </c:numRef>
          </c:val>
          <c:extLst>
            <c:ext xmlns:c16="http://schemas.microsoft.com/office/drawing/2014/chart" uri="{C3380CC4-5D6E-409C-BE32-E72D297353CC}">
              <c16:uniqueId val="{00000000-5387-4B90-A957-0F029066DC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93.91</c:v>
                </c:pt>
              </c:numCache>
            </c:numRef>
          </c:val>
          <c:smooth val="0"/>
          <c:extLst>
            <c:ext xmlns:c16="http://schemas.microsoft.com/office/drawing/2014/chart" uri="{C3380CC4-5D6E-409C-BE32-E72D297353CC}">
              <c16:uniqueId val="{00000001-5387-4B90-A957-0F029066DC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110.71</c:v>
                </c:pt>
              </c:numCache>
            </c:numRef>
          </c:val>
          <c:extLst>
            <c:ext xmlns:c16="http://schemas.microsoft.com/office/drawing/2014/chart" uri="{C3380CC4-5D6E-409C-BE32-E72D297353CC}">
              <c16:uniqueId val="{00000000-AC18-4DCE-BB86-22DCB6D1E29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107.95</c:v>
                </c:pt>
              </c:numCache>
            </c:numRef>
          </c:val>
          <c:smooth val="0"/>
          <c:extLst>
            <c:ext xmlns:c16="http://schemas.microsoft.com/office/drawing/2014/chart" uri="{C3380CC4-5D6E-409C-BE32-E72D297353CC}">
              <c16:uniqueId val="{00000001-AC18-4DCE-BB86-22DCB6D1E29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3.85</c:v>
                </c:pt>
              </c:numCache>
            </c:numRef>
          </c:val>
          <c:extLst>
            <c:ext xmlns:c16="http://schemas.microsoft.com/office/drawing/2014/chart" uri="{C3380CC4-5D6E-409C-BE32-E72D297353CC}">
              <c16:uniqueId val="{00000000-C5FD-4D7F-B88F-2AED5BC8D4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C5FD-4D7F-B88F-2AED5BC8D4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F4-4F27-8C3D-A299B48BDA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0.18</c:v>
                </c:pt>
              </c:numCache>
            </c:numRef>
          </c:val>
          <c:smooth val="0"/>
          <c:extLst>
            <c:ext xmlns:c16="http://schemas.microsoft.com/office/drawing/2014/chart" uri="{C3380CC4-5D6E-409C-BE32-E72D297353CC}">
              <c16:uniqueId val="{00000001-1EF4-4F27-8C3D-A299B48BDA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ADA-445D-B1B5-7C726CC230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1.03</c:v>
                </c:pt>
              </c:numCache>
            </c:numRef>
          </c:val>
          <c:smooth val="0"/>
          <c:extLst>
            <c:ext xmlns:c16="http://schemas.microsoft.com/office/drawing/2014/chart" uri="{C3380CC4-5D6E-409C-BE32-E72D297353CC}">
              <c16:uniqueId val="{00000001-5ADA-445D-B1B5-7C726CC230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96.98</c:v>
                </c:pt>
              </c:numCache>
            </c:numRef>
          </c:val>
          <c:extLst>
            <c:ext xmlns:c16="http://schemas.microsoft.com/office/drawing/2014/chart" uri="{C3380CC4-5D6E-409C-BE32-E72D297353CC}">
              <c16:uniqueId val="{00000000-97DB-4638-83F3-F08A3EDFD3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80.5</c:v>
                </c:pt>
              </c:numCache>
            </c:numRef>
          </c:val>
          <c:smooth val="0"/>
          <c:extLst>
            <c:ext xmlns:c16="http://schemas.microsoft.com/office/drawing/2014/chart" uri="{C3380CC4-5D6E-409C-BE32-E72D297353CC}">
              <c16:uniqueId val="{00000001-97DB-4638-83F3-F08A3EDFD3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408.83</c:v>
                </c:pt>
              </c:numCache>
            </c:numRef>
          </c:val>
          <c:extLst>
            <c:ext xmlns:c16="http://schemas.microsoft.com/office/drawing/2014/chart" uri="{C3380CC4-5D6E-409C-BE32-E72D297353CC}">
              <c16:uniqueId val="{00000000-5120-4C48-9213-F55D347D03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5120-4C48-9213-F55D347D03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91.69</c:v>
                </c:pt>
              </c:numCache>
            </c:numRef>
          </c:val>
          <c:extLst>
            <c:ext xmlns:c16="http://schemas.microsoft.com/office/drawing/2014/chart" uri="{C3380CC4-5D6E-409C-BE32-E72D297353CC}">
              <c16:uniqueId val="{00000000-9BC6-48A6-8EE4-900548A306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89.41</c:v>
                </c:pt>
              </c:numCache>
            </c:numRef>
          </c:val>
          <c:smooth val="0"/>
          <c:extLst>
            <c:ext xmlns:c16="http://schemas.microsoft.com/office/drawing/2014/chart" uri="{C3380CC4-5D6E-409C-BE32-E72D297353CC}">
              <c16:uniqueId val="{00000001-9BC6-48A6-8EE4-900548A306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93.75</c:v>
                </c:pt>
              </c:numCache>
            </c:numRef>
          </c:val>
          <c:extLst>
            <c:ext xmlns:c16="http://schemas.microsoft.com/office/drawing/2014/chart" uri="{C3380CC4-5D6E-409C-BE32-E72D297353CC}">
              <c16:uniqueId val="{00000000-4CCE-427D-828C-7EC4BE4DB7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142.05000000000001</c:v>
                </c:pt>
              </c:numCache>
            </c:numRef>
          </c:val>
          <c:smooth val="0"/>
          <c:extLst>
            <c:ext xmlns:c16="http://schemas.microsoft.com/office/drawing/2014/chart" uri="{C3380CC4-5D6E-409C-BE32-E72D297353CC}">
              <c16:uniqueId val="{00000001-4CCE-427D-828C-7EC4BE4DB7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 zoomScaleNormal="100" workbookViewId="0">
      <selection activeCell="L92" sqref="L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宜野湾市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自治体職員</v>
      </c>
      <c r="AE8" s="49"/>
      <c r="AF8" s="49"/>
      <c r="AG8" s="49"/>
      <c r="AH8" s="49"/>
      <c r="AI8" s="49"/>
      <c r="AJ8" s="49"/>
      <c r="AK8" s="3"/>
      <c r="AL8" s="50">
        <f>データ!S6</f>
        <v>98689</v>
      </c>
      <c r="AM8" s="50"/>
      <c r="AN8" s="50"/>
      <c r="AO8" s="50"/>
      <c r="AP8" s="50"/>
      <c r="AQ8" s="50"/>
      <c r="AR8" s="50"/>
      <c r="AS8" s="50"/>
      <c r="AT8" s="45">
        <f>データ!T6</f>
        <v>19.8</v>
      </c>
      <c r="AU8" s="45"/>
      <c r="AV8" s="45"/>
      <c r="AW8" s="45"/>
      <c r="AX8" s="45"/>
      <c r="AY8" s="45"/>
      <c r="AZ8" s="45"/>
      <c r="BA8" s="45"/>
      <c r="BB8" s="45">
        <f>データ!U6</f>
        <v>4984.29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74.53</v>
      </c>
      <c r="J10" s="45"/>
      <c r="K10" s="45"/>
      <c r="L10" s="45"/>
      <c r="M10" s="45"/>
      <c r="N10" s="45"/>
      <c r="O10" s="45"/>
      <c r="P10" s="45">
        <f>データ!P6</f>
        <v>95.8</v>
      </c>
      <c r="Q10" s="45"/>
      <c r="R10" s="45"/>
      <c r="S10" s="45"/>
      <c r="T10" s="45"/>
      <c r="U10" s="45"/>
      <c r="V10" s="45"/>
      <c r="W10" s="45">
        <f>データ!Q6</f>
        <v>100</v>
      </c>
      <c r="X10" s="45"/>
      <c r="Y10" s="45"/>
      <c r="Z10" s="45"/>
      <c r="AA10" s="45"/>
      <c r="AB10" s="45"/>
      <c r="AC10" s="45"/>
      <c r="AD10" s="50">
        <f>データ!R6</f>
        <v>1440</v>
      </c>
      <c r="AE10" s="50"/>
      <c r="AF10" s="50"/>
      <c r="AG10" s="50"/>
      <c r="AH10" s="50"/>
      <c r="AI10" s="50"/>
      <c r="AJ10" s="50"/>
      <c r="AK10" s="2"/>
      <c r="AL10" s="50">
        <f>データ!V6</f>
        <v>94367</v>
      </c>
      <c r="AM10" s="50"/>
      <c r="AN10" s="50"/>
      <c r="AO10" s="50"/>
      <c r="AP10" s="50"/>
      <c r="AQ10" s="50"/>
      <c r="AR10" s="50"/>
      <c r="AS10" s="50"/>
      <c r="AT10" s="45">
        <f>データ!W6</f>
        <v>17.88</v>
      </c>
      <c r="AU10" s="45"/>
      <c r="AV10" s="45"/>
      <c r="AW10" s="45"/>
      <c r="AX10" s="45"/>
      <c r="AY10" s="45"/>
      <c r="AZ10" s="45"/>
      <c r="BA10" s="45"/>
      <c r="BB10" s="45">
        <f>データ!X6</f>
        <v>5277.8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uk6wtA3XvuGt3gkCy3gL2wPtwWlGZwjKq7gxTSQvtmKeTFwK6lZ+o54CarE2+W/g/7pHLpGszP6Cz9RVSK84aA==" saltValue="UELi8RffEeNjszqgusU2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472051</v>
      </c>
      <c r="D6" s="33">
        <f t="shared" si="3"/>
        <v>46</v>
      </c>
      <c r="E6" s="33">
        <f t="shared" si="3"/>
        <v>17</v>
      </c>
      <c r="F6" s="33">
        <f t="shared" si="3"/>
        <v>1</v>
      </c>
      <c r="G6" s="33">
        <f t="shared" si="3"/>
        <v>0</v>
      </c>
      <c r="H6" s="33" t="str">
        <f t="shared" si="3"/>
        <v>沖縄県　宜野湾市</v>
      </c>
      <c r="I6" s="33" t="str">
        <f t="shared" si="3"/>
        <v>法適用</v>
      </c>
      <c r="J6" s="33" t="str">
        <f t="shared" si="3"/>
        <v>下水道事業</v>
      </c>
      <c r="K6" s="33" t="str">
        <f t="shared" si="3"/>
        <v>公共下水道</v>
      </c>
      <c r="L6" s="33" t="str">
        <f t="shared" si="3"/>
        <v>Bc1</v>
      </c>
      <c r="M6" s="33" t="str">
        <f t="shared" si="3"/>
        <v>自治体職員</v>
      </c>
      <c r="N6" s="34" t="str">
        <f t="shared" si="3"/>
        <v>-</v>
      </c>
      <c r="O6" s="34">
        <f t="shared" si="3"/>
        <v>74.53</v>
      </c>
      <c r="P6" s="34">
        <f t="shared" si="3"/>
        <v>95.8</v>
      </c>
      <c r="Q6" s="34">
        <f t="shared" si="3"/>
        <v>100</v>
      </c>
      <c r="R6" s="34">
        <f t="shared" si="3"/>
        <v>1440</v>
      </c>
      <c r="S6" s="34">
        <f t="shared" si="3"/>
        <v>98689</v>
      </c>
      <c r="T6" s="34">
        <f t="shared" si="3"/>
        <v>19.8</v>
      </c>
      <c r="U6" s="34">
        <f t="shared" si="3"/>
        <v>4984.29</v>
      </c>
      <c r="V6" s="34">
        <f t="shared" si="3"/>
        <v>94367</v>
      </c>
      <c r="W6" s="34">
        <f t="shared" si="3"/>
        <v>17.88</v>
      </c>
      <c r="X6" s="34">
        <f t="shared" si="3"/>
        <v>5277.8</v>
      </c>
      <c r="Y6" s="35" t="str">
        <f>IF(Y7="",NA(),Y7)</f>
        <v>-</v>
      </c>
      <c r="Z6" s="35" t="str">
        <f t="shared" ref="Z6:AH6" si="4">IF(Z7="",NA(),Z7)</f>
        <v>-</v>
      </c>
      <c r="AA6" s="35" t="str">
        <f t="shared" si="4"/>
        <v>-</v>
      </c>
      <c r="AB6" s="35" t="str">
        <f t="shared" si="4"/>
        <v>-</v>
      </c>
      <c r="AC6" s="35">
        <f t="shared" si="4"/>
        <v>110.71</v>
      </c>
      <c r="AD6" s="35" t="str">
        <f t="shared" si="4"/>
        <v>-</v>
      </c>
      <c r="AE6" s="35" t="str">
        <f t="shared" si="4"/>
        <v>-</v>
      </c>
      <c r="AF6" s="35" t="str">
        <f t="shared" si="4"/>
        <v>-</v>
      </c>
      <c r="AG6" s="35" t="str">
        <f t="shared" si="4"/>
        <v>-</v>
      </c>
      <c r="AH6" s="35">
        <f t="shared" si="4"/>
        <v>107.95</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1.03</v>
      </c>
      <c r="AT6" s="34" t="str">
        <f>IF(AT7="","",IF(AT7="-","【-】","【"&amp;SUBSTITUTE(TEXT(AT7,"#,##0.00"),"-","△")&amp;"】"))</f>
        <v>【3.28】</v>
      </c>
      <c r="AU6" s="35" t="str">
        <f>IF(AU7="",NA(),AU7)</f>
        <v>-</v>
      </c>
      <c r="AV6" s="35" t="str">
        <f t="shared" ref="AV6:BD6" si="6">IF(AV7="",NA(),AV7)</f>
        <v>-</v>
      </c>
      <c r="AW6" s="35" t="str">
        <f t="shared" si="6"/>
        <v>-</v>
      </c>
      <c r="AX6" s="35" t="str">
        <f t="shared" si="6"/>
        <v>-</v>
      </c>
      <c r="AY6" s="35">
        <f t="shared" si="6"/>
        <v>96.98</v>
      </c>
      <c r="AZ6" s="35" t="str">
        <f t="shared" si="6"/>
        <v>-</v>
      </c>
      <c r="BA6" s="35" t="str">
        <f t="shared" si="6"/>
        <v>-</v>
      </c>
      <c r="BB6" s="35" t="str">
        <f t="shared" si="6"/>
        <v>-</v>
      </c>
      <c r="BC6" s="35" t="str">
        <f t="shared" si="6"/>
        <v>-</v>
      </c>
      <c r="BD6" s="35">
        <f t="shared" si="6"/>
        <v>80.5</v>
      </c>
      <c r="BE6" s="34" t="str">
        <f>IF(BE7="","",IF(BE7="-","【-】","【"&amp;SUBSTITUTE(TEXT(BE7,"#,##0.00"),"-","△")&amp;"】"))</f>
        <v>【69.49】</v>
      </c>
      <c r="BF6" s="35" t="str">
        <f>IF(BF7="",NA(),BF7)</f>
        <v>-</v>
      </c>
      <c r="BG6" s="35" t="str">
        <f t="shared" ref="BG6:BO6" si="7">IF(BG7="",NA(),BG7)</f>
        <v>-</v>
      </c>
      <c r="BH6" s="35" t="str">
        <f t="shared" si="7"/>
        <v>-</v>
      </c>
      <c r="BI6" s="35" t="str">
        <f t="shared" si="7"/>
        <v>-</v>
      </c>
      <c r="BJ6" s="35">
        <f t="shared" si="7"/>
        <v>408.83</v>
      </c>
      <c r="BK6" s="35" t="str">
        <f t="shared" si="7"/>
        <v>-</v>
      </c>
      <c r="BL6" s="35" t="str">
        <f t="shared" si="7"/>
        <v>-</v>
      </c>
      <c r="BM6" s="35" t="str">
        <f t="shared" si="7"/>
        <v>-</v>
      </c>
      <c r="BN6" s="35" t="str">
        <f t="shared" si="7"/>
        <v>-</v>
      </c>
      <c r="BO6" s="35">
        <f t="shared" si="7"/>
        <v>605.9</v>
      </c>
      <c r="BP6" s="34" t="str">
        <f>IF(BP7="","",IF(BP7="-","【-】","【"&amp;SUBSTITUTE(TEXT(BP7,"#,##0.00"),"-","△")&amp;"】"))</f>
        <v>【682.78】</v>
      </c>
      <c r="BQ6" s="35" t="str">
        <f>IF(BQ7="",NA(),BQ7)</f>
        <v>-</v>
      </c>
      <c r="BR6" s="35" t="str">
        <f t="shared" ref="BR6:BZ6" si="8">IF(BR7="",NA(),BR7)</f>
        <v>-</v>
      </c>
      <c r="BS6" s="35" t="str">
        <f t="shared" si="8"/>
        <v>-</v>
      </c>
      <c r="BT6" s="35" t="str">
        <f t="shared" si="8"/>
        <v>-</v>
      </c>
      <c r="BU6" s="35">
        <f t="shared" si="8"/>
        <v>91.69</v>
      </c>
      <c r="BV6" s="35" t="str">
        <f t="shared" si="8"/>
        <v>-</v>
      </c>
      <c r="BW6" s="35" t="str">
        <f t="shared" si="8"/>
        <v>-</v>
      </c>
      <c r="BX6" s="35" t="str">
        <f t="shared" si="8"/>
        <v>-</v>
      </c>
      <c r="BY6" s="35" t="str">
        <f t="shared" si="8"/>
        <v>-</v>
      </c>
      <c r="BZ6" s="35">
        <f t="shared" si="8"/>
        <v>89.41</v>
      </c>
      <c r="CA6" s="34" t="str">
        <f>IF(CA7="","",IF(CA7="-","【-】","【"&amp;SUBSTITUTE(TEXT(CA7,"#,##0.00"),"-","△")&amp;"】"))</f>
        <v>【100.91】</v>
      </c>
      <c r="CB6" s="35" t="str">
        <f>IF(CB7="",NA(),CB7)</f>
        <v>-</v>
      </c>
      <c r="CC6" s="35" t="str">
        <f t="shared" ref="CC6:CK6" si="9">IF(CC7="",NA(),CC7)</f>
        <v>-</v>
      </c>
      <c r="CD6" s="35" t="str">
        <f t="shared" si="9"/>
        <v>-</v>
      </c>
      <c r="CE6" s="35" t="str">
        <f t="shared" si="9"/>
        <v>-</v>
      </c>
      <c r="CF6" s="35">
        <f t="shared" si="9"/>
        <v>93.75</v>
      </c>
      <c r="CG6" s="35" t="str">
        <f t="shared" si="9"/>
        <v>-</v>
      </c>
      <c r="CH6" s="35" t="str">
        <f t="shared" si="9"/>
        <v>-</v>
      </c>
      <c r="CI6" s="35" t="str">
        <f t="shared" si="9"/>
        <v>-</v>
      </c>
      <c r="CJ6" s="35" t="str">
        <f t="shared" si="9"/>
        <v>-</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56.51</v>
      </c>
      <c r="CW6" s="34" t="str">
        <f>IF(CW7="","",IF(CW7="-","【-】","【"&amp;SUBSTITUTE(TEXT(CW7,"#,##0.00"),"-","△")&amp;"】"))</f>
        <v>【58.98】</v>
      </c>
      <c r="CX6" s="35" t="str">
        <f>IF(CX7="",NA(),CX7)</f>
        <v>-</v>
      </c>
      <c r="CY6" s="35" t="str">
        <f t="shared" ref="CY6:DG6" si="11">IF(CY7="",NA(),CY7)</f>
        <v>-</v>
      </c>
      <c r="CZ6" s="35" t="str">
        <f t="shared" si="11"/>
        <v>-</v>
      </c>
      <c r="DA6" s="35" t="str">
        <f t="shared" si="11"/>
        <v>-</v>
      </c>
      <c r="DB6" s="35">
        <f t="shared" si="11"/>
        <v>81.489999999999995</v>
      </c>
      <c r="DC6" s="35" t="str">
        <f t="shared" si="11"/>
        <v>-</v>
      </c>
      <c r="DD6" s="35" t="str">
        <f t="shared" si="11"/>
        <v>-</v>
      </c>
      <c r="DE6" s="35" t="str">
        <f t="shared" si="11"/>
        <v>-</v>
      </c>
      <c r="DF6" s="35" t="str">
        <f t="shared" si="11"/>
        <v>-</v>
      </c>
      <c r="DG6" s="35">
        <f t="shared" si="11"/>
        <v>93.91</v>
      </c>
      <c r="DH6" s="34" t="str">
        <f>IF(DH7="","",IF(DH7="-","【-】","【"&amp;SUBSTITUTE(TEXT(DH7,"#,##0.00"),"-","△")&amp;"】"))</f>
        <v>【95.20】</v>
      </c>
      <c r="DI6" s="35" t="str">
        <f>IF(DI7="",NA(),DI7)</f>
        <v>-</v>
      </c>
      <c r="DJ6" s="35" t="str">
        <f t="shared" ref="DJ6:DR6" si="12">IF(DJ7="",NA(),DJ7)</f>
        <v>-</v>
      </c>
      <c r="DK6" s="35" t="str">
        <f t="shared" si="12"/>
        <v>-</v>
      </c>
      <c r="DL6" s="35" t="str">
        <f t="shared" si="12"/>
        <v>-</v>
      </c>
      <c r="DM6" s="35">
        <f t="shared" si="12"/>
        <v>3.85</v>
      </c>
      <c r="DN6" s="35" t="str">
        <f t="shared" si="12"/>
        <v>-</v>
      </c>
      <c r="DO6" s="35" t="str">
        <f t="shared" si="12"/>
        <v>-</v>
      </c>
      <c r="DP6" s="35" t="str">
        <f t="shared" si="12"/>
        <v>-</v>
      </c>
      <c r="DQ6" s="35" t="str">
        <f t="shared" si="12"/>
        <v>-</v>
      </c>
      <c r="DR6" s="35">
        <f t="shared" si="12"/>
        <v>22.74</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0.18</v>
      </c>
      <c r="ED6" s="34" t="str">
        <f>IF(ED7="","",IF(ED7="-","【-】","【"&amp;SUBSTITUTE(TEXT(ED7,"#,##0.00"),"-","△")&amp;"】"))</f>
        <v>【5.64】</v>
      </c>
      <c r="EE6" s="35" t="str">
        <f>IF(EE7="",NA(),EE7)</f>
        <v>-</v>
      </c>
      <c r="EF6" s="35" t="str">
        <f t="shared" ref="EF6:EN6" si="14">IF(EF7="",NA(),EF7)</f>
        <v>-</v>
      </c>
      <c r="EG6" s="35" t="str">
        <f t="shared" si="14"/>
        <v>-</v>
      </c>
      <c r="EH6" s="35" t="str">
        <f t="shared" si="14"/>
        <v>-</v>
      </c>
      <c r="EI6" s="35">
        <f t="shared" si="14"/>
        <v>0.04</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2018</v>
      </c>
      <c r="C7" s="37">
        <v>472051</v>
      </c>
      <c r="D7" s="37">
        <v>46</v>
      </c>
      <c r="E7" s="37">
        <v>17</v>
      </c>
      <c r="F7" s="37">
        <v>1</v>
      </c>
      <c r="G7" s="37">
        <v>0</v>
      </c>
      <c r="H7" s="37" t="s">
        <v>96</v>
      </c>
      <c r="I7" s="37" t="s">
        <v>97</v>
      </c>
      <c r="J7" s="37" t="s">
        <v>98</v>
      </c>
      <c r="K7" s="37" t="s">
        <v>99</v>
      </c>
      <c r="L7" s="37" t="s">
        <v>100</v>
      </c>
      <c r="M7" s="37" t="s">
        <v>101</v>
      </c>
      <c r="N7" s="38" t="s">
        <v>102</v>
      </c>
      <c r="O7" s="38">
        <v>74.53</v>
      </c>
      <c r="P7" s="38">
        <v>95.8</v>
      </c>
      <c r="Q7" s="38">
        <v>100</v>
      </c>
      <c r="R7" s="38">
        <v>1440</v>
      </c>
      <c r="S7" s="38">
        <v>98689</v>
      </c>
      <c r="T7" s="38">
        <v>19.8</v>
      </c>
      <c r="U7" s="38">
        <v>4984.29</v>
      </c>
      <c r="V7" s="38">
        <v>94367</v>
      </c>
      <c r="W7" s="38">
        <v>17.88</v>
      </c>
      <c r="X7" s="38">
        <v>5277.8</v>
      </c>
      <c r="Y7" s="38" t="s">
        <v>102</v>
      </c>
      <c r="Z7" s="38" t="s">
        <v>102</v>
      </c>
      <c r="AA7" s="38" t="s">
        <v>102</v>
      </c>
      <c r="AB7" s="38" t="s">
        <v>102</v>
      </c>
      <c r="AC7" s="38">
        <v>110.71</v>
      </c>
      <c r="AD7" s="38" t="s">
        <v>102</v>
      </c>
      <c r="AE7" s="38" t="s">
        <v>102</v>
      </c>
      <c r="AF7" s="38" t="s">
        <v>102</v>
      </c>
      <c r="AG7" s="38" t="s">
        <v>102</v>
      </c>
      <c r="AH7" s="38">
        <v>107.95</v>
      </c>
      <c r="AI7" s="38">
        <v>108.69</v>
      </c>
      <c r="AJ7" s="38" t="s">
        <v>102</v>
      </c>
      <c r="AK7" s="38" t="s">
        <v>102</v>
      </c>
      <c r="AL7" s="38" t="s">
        <v>102</v>
      </c>
      <c r="AM7" s="38" t="s">
        <v>102</v>
      </c>
      <c r="AN7" s="38">
        <v>0</v>
      </c>
      <c r="AO7" s="38" t="s">
        <v>102</v>
      </c>
      <c r="AP7" s="38" t="s">
        <v>102</v>
      </c>
      <c r="AQ7" s="38" t="s">
        <v>102</v>
      </c>
      <c r="AR7" s="38" t="s">
        <v>102</v>
      </c>
      <c r="AS7" s="38">
        <v>1.03</v>
      </c>
      <c r="AT7" s="38">
        <v>3.28</v>
      </c>
      <c r="AU7" s="38" t="s">
        <v>102</v>
      </c>
      <c r="AV7" s="38" t="s">
        <v>102</v>
      </c>
      <c r="AW7" s="38" t="s">
        <v>102</v>
      </c>
      <c r="AX7" s="38" t="s">
        <v>102</v>
      </c>
      <c r="AY7" s="38">
        <v>96.98</v>
      </c>
      <c r="AZ7" s="38" t="s">
        <v>102</v>
      </c>
      <c r="BA7" s="38" t="s">
        <v>102</v>
      </c>
      <c r="BB7" s="38" t="s">
        <v>102</v>
      </c>
      <c r="BC7" s="38" t="s">
        <v>102</v>
      </c>
      <c r="BD7" s="38">
        <v>80.5</v>
      </c>
      <c r="BE7" s="38">
        <v>69.489999999999995</v>
      </c>
      <c r="BF7" s="38" t="s">
        <v>102</v>
      </c>
      <c r="BG7" s="38" t="s">
        <v>102</v>
      </c>
      <c r="BH7" s="38" t="s">
        <v>102</v>
      </c>
      <c r="BI7" s="38" t="s">
        <v>102</v>
      </c>
      <c r="BJ7" s="38">
        <v>408.83</v>
      </c>
      <c r="BK7" s="38" t="s">
        <v>102</v>
      </c>
      <c r="BL7" s="38" t="s">
        <v>102</v>
      </c>
      <c r="BM7" s="38" t="s">
        <v>102</v>
      </c>
      <c r="BN7" s="38" t="s">
        <v>102</v>
      </c>
      <c r="BO7" s="38">
        <v>605.9</v>
      </c>
      <c r="BP7" s="38">
        <v>682.78</v>
      </c>
      <c r="BQ7" s="38" t="s">
        <v>102</v>
      </c>
      <c r="BR7" s="38" t="s">
        <v>102</v>
      </c>
      <c r="BS7" s="38" t="s">
        <v>102</v>
      </c>
      <c r="BT7" s="38" t="s">
        <v>102</v>
      </c>
      <c r="BU7" s="38">
        <v>91.69</v>
      </c>
      <c r="BV7" s="38" t="s">
        <v>102</v>
      </c>
      <c r="BW7" s="38" t="s">
        <v>102</v>
      </c>
      <c r="BX7" s="38" t="s">
        <v>102</v>
      </c>
      <c r="BY7" s="38" t="s">
        <v>102</v>
      </c>
      <c r="BZ7" s="38">
        <v>89.41</v>
      </c>
      <c r="CA7" s="38">
        <v>100.91</v>
      </c>
      <c r="CB7" s="38" t="s">
        <v>102</v>
      </c>
      <c r="CC7" s="38" t="s">
        <v>102</v>
      </c>
      <c r="CD7" s="38" t="s">
        <v>102</v>
      </c>
      <c r="CE7" s="38" t="s">
        <v>102</v>
      </c>
      <c r="CF7" s="38">
        <v>93.75</v>
      </c>
      <c r="CG7" s="38" t="s">
        <v>102</v>
      </c>
      <c r="CH7" s="38" t="s">
        <v>102</v>
      </c>
      <c r="CI7" s="38" t="s">
        <v>102</v>
      </c>
      <c r="CJ7" s="38" t="s">
        <v>102</v>
      </c>
      <c r="CK7" s="38">
        <v>142.05000000000001</v>
      </c>
      <c r="CL7" s="38">
        <v>136.86000000000001</v>
      </c>
      <c r="CM7" s="38" t="s">
        <v>102</v>
      </c>
      <c r="CN7" s="38" t="s">
        <v>102</v>
      </c>
      <c r="CO7" s="38" t="s">
        <v>102</v>
      </c>
      <c r="CP7" s="38" t="s">
        <v>102</v>
      </c>
      <c r="CQ7" s="38" t="s">
        <v>102</v>
      </c>
      <c r="CR7" s="38" t="s">
        <v>102</v>
      </c>
      <c r="CS7" s="38" t="s">
        <v>102</v>
      </c>
      <c r="CT7" s="38" t="s">
        <v>102</v>
      </c>
      <c r="CU7" s="38" t="s">
        <v>102</v>
      </c>
      <c r="CV7" s="38">
        <v>56.51</v>
      </c>
      <c r="CW7" s="38">
        <v>58.98</v>
      </c>
      <c r="CX7" s="38" t="s">
        <v>102</v>
      </c>
      <c r="CY7" s="38" t="s">
        <v>102</v>
      </c>
      <c r="CZ7" s="38" t="s">
        <v>102</v>
      </c>
      <c r="DA7" s="38" t="s">
        <v>102</v>
      </c>
      <c r="DB7" s="38">
        <v>81.489999999999995</v>
      </c>
      <c r="DC7" s="38" t="s">
        <v>102</v>
      </c>
      <c r="DD7" s="38" t="s">
        <v>102</v>
      </c>
      <c r="DE7" s="38" t="s">
        <v>102</v>
      </c>
      <c r="DF7" s="38" t="s">
        <v>102</v>
      </c>
      <c r="DG7" s="38">
        <v>93.91</v>
      </c>
      <c r="DH7" s="38">
        <v>95.2</v>
      </c>
      <c r="DI7" s="38" t="s">
        <v>102</v>
      </c>
      <c r="DJ7" s="38" t="s">
        <v>102</v>
      </c>
      <c r="DK7" s="38" t="s">
        <v>102</v>
      </c>
      <c r="DL7" s="38" t="s">
        <v>102</v>
      </c>
      <c r="DM7" s="38">
        <v>3.85</v>
      </c>
      <c r="DN7" s="38" t="s">
        <v>102</v>
      </c>
      <c r="DO7" s="38" t="s">
        <v>102</v>
      </c>
      <c r="DP7" s="38" t="s">
        <v>102</v>
      </c>
      <c r="DQ7" s="38" t="s">
        <v>102</v>
      </c>
      <c r="DR7" s="38">
        <v>22.74</v>
      </c>
      <c r="DS7" s="38">
        <v>38.6</v>
      </c>
      <c r="DT7" s="38" t="s">
        <v>102</v>
      </c>
      <c r="DU7" s="38" t="s">
        <v>102</v>
      </c>
      <c r="DV7" s="38" t="s">
        <v>102</v>
      </c>
      <c r="DW7" s="38" t="s">
        <v>102</v>
      </c>
      <c r="DX7" s="38">
        <v>0</v>
      </c>
      <c r="DY7" s="38" t="s">
        <v>102</v>
      </c>
      <c r="DZ7" s="38" t="s">
        <v>102</v>
      </c>
      <c r="EA7" s="38" t="s">
        <v>102</v>
      </c>
      <c r="EB7" s="38" t="s">
        <v>102</v>
      </c>
      <c r="EC7" s="38">
        <v>0.18</v>
      </c>
      <c r="ED7" s="38">
        <v>5.64</v>
      </c>
      <c r="EE7" s="38" t="s">
        <v>102</v>
      </c>
      <c r="EF7" s="38" t="s">
        <v>102</v>
      </c>
      <c r="EG7" s="38" t="s">
        <v>102</v>
      </c>
      <c r="EH7" s="38" t="s">
        <v>102</v>
      </c>
      <c r="EI7" s="38">
        <v>0.04</v>
      </c>
      <c r="EJ7" s="38" t="s">
        <v>102</v>
      </c>
      <c r="EK7" s="38" t="s">
        <v>102</v>
      </c>
      <c r="EL7" s="38" t="s">
        <v>102</v>
      </c>
      <c r="EM7" s="38" t="s">
        <v>102</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宜野湾市役所</cp:lastModifiedBy>
  <cp:lastPrinted>2020-01-21T07:43:32Z</cp:lastPrinted>
  <dcterms:created xsi:type="dcterms:W3CDTF">2019-12-05T04:48:11Z</dcterms:created>
  <dcterms:modified xsi:type="dcterms:W3CDTF">2020-01-21T07:44:48Z</dcterms:modified>
  <cp:category/>
</cp:coreProperties>
</file>