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14095\Desktop\公営企業に係る経営比較分析表（平成30年度決算）の分析等について\00 回答\"/>
    </mc:Choice>
  </mc:AlternateContent>
  <workbookProtection workbookAlgorithmName="SHA-512" workbookHashValue="NtUNXewy5gz4FUeyBBBJyNWFt6hpvVZ9MQ6oeKqaRRKE2mQMAI2ZWIuUjqlMdNN6XyyrybhxbID2Xlyhd5Lpow==" workbookSaltValue="pJVP6b9DLcHocA8F4iSK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<sst xmlns="http://schemas.openxmlformats.org/spreadsheetml/2006/main" count="220" uniqueCount="108">
  <si>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</si>
  <si>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</si>
  <si>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</si>
  <si>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</si>
  <si>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</si>
  <si>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</si>
  <si>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</si>
  <si>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</si>
  <si>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</si>
  <si>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</si>
  <si>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</si>
  <si>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</si>
  <si>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</si>
  <si>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</si>
  <si>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</si>
  <si>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</si>
  <si>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</si>
  <si>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</si>
  <si>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</si>
  <si>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</si>
  <si>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</si>
  <si>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</si>
  <si>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</si>
  <si>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</si>
  <si>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</si>
  <si>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</si>
  <si>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</si>
  <si>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</si>
  <si>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</si>
  <si>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</si>
  <si>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</si>
  <si>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</si>
  <si>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</si>
  <si>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</si>
  <si>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</si>
  <si>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</si>
  <si>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</si>
  <si>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</si>
  <si>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</si>
  <si>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</si>
  <si>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</si>
  <si>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</si>
  <si>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</si>
  <si>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</si>
  <si>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</si>
  <si>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</si>
  <si>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</si>
  <si>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</si>
  <si>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</si>
  <si>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</si>
  <si>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</si>
  <si>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</si>
  <si>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</si>
  <si>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</si>
  <si>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</si>
  <si>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</si>
  <si>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</si>
  <si>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</si>
  <si>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</si>
  <si>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</si>
  <si>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</si>
  <si>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</si>
  <si>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</si>
  <si>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</si>
  <si>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</si>
  <si>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</si>
  <si>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</si>
  <si>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</si>
  <si>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</si>
  <si>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</si>
  <si>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</si>
  <si>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</si>
  <si>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</si>
  <si>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</si>
  <si>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</si>
  <si>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</si>
  <si>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</si>
  <si>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</si>
  <si>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</si>
  <si>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</si>
  <si>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</si>
  <si>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</si>
  <si>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</si>
  <si>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</si>
  <si>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</si>
  <si>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</si>
  <si>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</si>
  <si>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</si>
  <si>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</si>
  <si>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</si>
  <si>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</si>
  <si>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</si>
  <si>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</si>
  <si>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</si>
  <si>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</si>
  <si>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</si>
  <si>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</si>
  <si>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</si>
  <si>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</si>
  <si>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</si>
  <si>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</si>
  <si>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</si>
  <si>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</si>
  <si>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</si>
  <si>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</si>
  <si>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①類似団体平均値及び全国平均と同等の値で推移している。将来の施設の更新が求められる。
②類似団体平均値及び全国平均よりも低い値となっている。（H27は、0.00％ではなく1.45％である。）しかし、今後耐用年数に達し更新時期を迎える管路が増加することが考えられるため、事業費の平準化を図り、計画的かつ効率的な更新に取り組む必要がある。
③類似団体平均値及び全国平均を上回っている。（H27は、0.00%ではなく1.16％である。）しかし、年度により値にばらつきがあるため、投資のあり方について検討していく必要がある。</t>
    <rPh sb="1" eb="3">
      <t>ルイジ</t>
    </rPh>
    <rPh sb="3" eb="5">
      <t>ダンタイ</t>
    </rPh>
    <rPh sb="5" eb="8">
      <t>ヘイキンチ</t>
    </rPh>
    <rPh sb="8" eb="9">
      <t>オヨ</t>
    </rPh>
    <rPh sb="10" eb="12">
      <t>ゼンコク</t>
    </rPh>
    <rPh sb="12" eb="14">
      <t>ヘイキン</t>
    </rPh>
    <rPh sb="15" eb="17">
      <t>ドウトウ</t>
    </rPh>
    <rPh sb="18" eb="19">
      <t>アタイ</t>
    </rPh>
    <rPh sb="20" eb="22">
      <t>スイイ</t>
    </rPh>
    <rPh sb="27" eb="29">
      <t>ショウライ</t>
    </rPh>
    <rPh sb="30" eb="32">
      <t>シセツ</t>
    </rPh>
    <rPh sb="33" eb="35">
      <t>コウシン</t>
    </rPh>
    <rPh sb="36" eb="37">
      <t>モト</t>
    </rPh>
    <rPh sb="44" eb="46">
      <t>ルイジ</t>
    </rPh>
    <rPh sb="46" eb="48">
      <t>ダンタイ</t>
    </rPh>
    <rPh sb="48" eb="51">
      <t>ヘイキンチ</t>
    </rPh>
    <rPh sb="51" eb="52">
      <t>オヨ</t>
    </rPh>
    <rPh sb="53" eb="55">
      <t>ゼンコク</t>
    </rPh>
    <rPh sb="55" eb="57">
      <t>ヘイキン</t>
    </rPh>
    <rPh sb="60" eb="61">
      <t>ヒク</t>
    </rPh>
    <rPh sb="62" eb="63">
      <t>アタイ</t>
    </rPh>
    <rPh sb="99" eb="101">
      <t>コンゴ</t>
    </rPh>
    <rPh sb="101" eb="103">
      <t>タイヨウ</t>
    </rPh>
    <rPh sb="103" eb="105">
      <t>ネンスウ</t>
    </rPh>
    <rPh sb="106" eb="107">
      <t>タッ</t>
    </rPh>
    <rPh sb="108" eb="110">
      <t>コウシン</t>
    </rPh>
    <rPh sb="110" eb="112">
      <t>ジキ</t>
    </rPh>
    <rPh sb="113" eb="114">
      <t>ムカ</t>
    </rPh>
    <rPh sb="116" eb="118">
      <t>カンロ</t>
    </rPh>
    <rPh sb="119" eb="121">
      <t>ゾウカ</t>
    </rPh>
    <rPh sb="126" eb="127">
      <t>カンガ</t>
    </rPh>
    <rPh sb="134" eb="137">
      <t>ジギョウヒ</t>
    </rPh>
    <rPh sb="138" eb="141">
      <t>ヘイジュンカ</t>
    </rPh>
    <rPh sb="142" eb="143">
      <t>ハカ</t>
    </rPh>
    <rPh sb="145" eb="147">
      <t>ケイカク</t>
    </rPh>
    <rPh sb="147" eb="148">
      <t>テキ</t>
    </rPh>
    <rPh sb="150" eb="152">
      <t>コウリツ</t>
    </rPh>
    <rPh sb="152" eb="153">
      <t>テキ</t>
    </rPh>
    <rPh sb="154" eb="156">
      <t>コウシン</t>
    </rPh>
    <rPh sb="157" eb="158">
      <t>ト</t>
    </rPh>
    <rPh sb="159" eb="160">
      <t>ク</t>
    </rPh>
    <rPh sb="161" eb="163">
      <t>ヒツヨウ</t>
    </rPh>
    <rPh sb="169" eb="171">
      <t>ルイジ</t>
    </rPh>
    <rPh sb="171" eb="173">
      <t>ダンタイ</t>
    </rPh>
    <rPh sb="173" eb="176">
      <t>ヘイキンチ</t>
    </rPh>
    <rPh sb="176" eb="177">
      <t>オヨ</t>
    </rPh>
    <rPh sb="178" eb="180">
      <t>ゼンコク</t>
    </rPh>
    <rPh sb="180" eb="182">
      <t>ヘイキン</t>
    </rPh>
    <rPh sb="183" eb="185">
      <t>ウワマワ</t>
    </rPh>
    <rPh sb="219" eb="221">
      <t>ネンド</t>
    </rPh>
    <rPh sb="224" eb="225">
      <t>アタイ</t>
    </rPh>
    <rPh sb="236" eb="238">
      <t>トウシ</t>
    </rPh>
    <rPh sb="241" eb="242">
      <t>カタ</t>
    </rPh>
    <rPh sb="246" eb="248">
      <t>ケントウ</t>
    </rPh>
    <rPh sb="252" eb="254">
      <t>ヒツヨウ</t>
    </rPh>
    <phoneticPr fontId="4"/>
  </si>
  <si>
    <t>　経営の健全化・効率性については概ね良好と判断できる。
　しかし、管路が順次更新時期を迎えることが見込まれるため、適切に更新や長寿命化等の対応をしていく必要がある。
　引き続き経営の健全性を確保しつつ、施設の老朽化に対応するために、経費の削減等に努め更新のあり方について検討していく必要がある。</t>
    <rPh sb="1" eb="3">
      <t>ケイエイ</t>
    </rPh>
    <rPh sb="4" eb="7">
      <t>ケンゼンカ</t>
    </rPh>
    <rPh sb="8" eb="11">
      <t>コウリツセイ</t>
    </rPh>
    <rPh sb="16" eb="17">
      <t>オオム</t>
    </rPh>
    <rPh sb="18" eb="20">
      <t>リョウコウ</t>
    </rPh>
    <rPh sb="21" eb="23">
      <t>ハンダン</t>
    </rPh>
    <rPh sb="33" eb="35">
      <t>カンロ</t>
    </rPh>
    <rPh sb="36" eb="38">
      <t>ジュンジ</t>
    </rPh>
    <rPh sb="38" eb="40">
      <t>コウシン</t>
    </rPh>
    <rPh sb="40" eb="42">
      <t>ジキ</t>
    </rPh>
    <rPh sb="43" eb="44">
      <t>ムカ</t>
    </rPh>
    <rPh sb="49" eb="51">
      <t>ミコ</t>
    </rPh>
    <rPh sb="57" eb="59">
      <t>テキセツ</t>
    </rPh>
    <rPh sb="60" eb="62">
      <t>コウシン</t>
    </rPh>
    <rPh sb="63" eb="67">
      <t>チョウジュミョウカ</t>
    </rPh>
    <rPh sb="67" eb="68">
      <t>トウ</t>
    </rPh>
    <rPh sb="69" eb="71">
      <t>タイオウ</t>
    </rPh>
    <rPh sb="76" eb="78">
      <t>ヒツヨウ</t>
    </rPh>
    <rPh sb="84" eb="85">
      <t>ヒ</t>
    </rPh>
    <rPh sb="86" eb="87">
      <t>ツヅ</t>
    </rPh>
    <rPh sb="88" eb="90">
      <t>ケイエイ</t>
    </rPh>
    <rPh sb="91" eb="94">
      <t>ケンゼンセイ</t>
    </rPh>
    <rPh sb="95" eb="97">
      <t>カクホ</t>
    </rPh>
    <rPh sb="101" eb="103">
      <t>シセツ</t>
    </rPh>
    <rPh sb="104" eb="107">
      <t>ロウキュウカ</t>
    </rPh>
    <rPh sb="108" eb="110">
      <t>タイオウ</t>
    </rPh>
    <rPh sb="116" eb="118">
      <t>ケイヒ</t>
    </rPh>
    <rPh sb="119" eb="121">
      <t>サクゲン</t>
    </rPh>
    <rPh sb="121" eb="122">
      <t>トウ</t>
    </rPh>
    <rPh sb="123" eb="124">
      <t>ツト</t>
    </rPh>
    <rPh sb="125" eb="127">
      <t>コウシン</t>
    </rPh>
    <rPh sb="130" eb="131">
      <t>カタ</t>
    </rPh>
    <rPh sb="135" eb="137">
      <t>ケントウ</t>
    </rPh>
    <rPh sb="141" eb="143">
      <t>ヒツヨウ</t>
    </rPh>
    <phoneticPr fontId="4"/>
  </si>
  <si>
    <t>①各年度の値は黒字であることを示す100％以上となっている。類似団体平均値及び全国平均値を上回っていることから健全な状況といえるが、今後の更新投資等に係る費用を確保するためには、さらなる費用削減に取り組む必要がある。
②５ヶ年間0％となっており、健全な状況といえる。
③H30に上下水道事業の組織統合に伴い、流動負債である下水道使用料預り金を容易に下水道事業へ移し替えることが可能となった。そのためH30末の流動負債が減少し、比率が増加となっている。
④類似団体平均値及び全国平均より低い値となっている。管路の更新等を勘案し随時その適正度を検討していく必要がある。H26以降減少し続けている。
⑤概ね適正な水準を維持している。
⑥概ね適正な水準を維持しているが、H28以降は類似団体平均値及び全国平均を上回っている。今後も投資の効率化や維持管理費の削減を検討していく。
⑦類似団体平均値及び全国平均に比べて、高い値を維持していることから、施設の利用状況や規模は適正である。
⑧類似団体平均値及び全国平均に比べ高い値を維持していることから、効率的な収益へとつながっている。</t>
    <rPh sb="1" eb="4">
      <t>カクネンド</t>
    </rPh>
    <rPh sb="5" eb="6">
      <t>アタイ</t>
    </rPh>
    <rPh sb="7" eb="9">
      <t>クロジ</t>
    </rPh>
    <rPh sb="15" eb="16">
      <t>シメ</t>
    </rPh>
    <rPh sb="21" eb="23">
      <t>イジョウ</t>
    </rPh>
    <rPh sb="30" eb="32">
      <t>ルイジ</t>
    </rPh>
    <rPh sb="32" eb="34">
      <t>ダンタイ</t>
    </rPh>
    <rPh sb="34" eb="37">
      <t>ヘイキンチ</t>
    </rPh>
    <rPh sb="37" eb="38">
      <t>オヨ</t>
    </rPh>
    <rPh sb="39" eb="41">
      <t>ゼンコク</t>
    </rPh>
    <rPh sb="41" eb="44">
      <t>ヘイキンチ</t>
    </rPh>
    <rPh sb="45" eb="47">
      <t>ウワマワ</t>
    </rPh>
    <rPh sb="55" eb="57">
      <t>ケンゼン</t>
    </rPh>
    <rPh sb="58" eb="60">
      <t>ジョウキョウ</t>
    </rPh>
    <rPh sb="66" eb="68">
      <t>コンゴ</t>
    </rPh>
    <rPh sb="69" eb="71">
      <t>コウシン</t>
    </rPh>
    <rPh sb="71" eb="73">
      <t>トウシ</t>
    </rPh>
    <rPh sb="73" eb="74">
      <t>トウ</t>
    </rPh>
    <rPh sb="75" eb="76">
      <t>カカ</t>
    </rPh>
    <rPh sb="77" eb="79">
      <t>ヒヨウ</t>
    </rPh>
    <rPh sb="80" eb="82">
      <t>カクホ</t>
    </rPh>
    <rPh sb="93" eb="95">
      <t>ヒヨウ</t>
    </rPh>
    <rPh sb="95" eb="97">
      <t>サクゲン</t>
    </rPh>
    <rPh sb="98" eb="99">
      <t>ト</t>
    </rPh>
    <rPh sb="100" eb="101">
      <t>ク</t>
    </rPh>
    <rPh sb="102" eb="104">
      <t>ヒツヨウ</t>
    </rPh>
    <rPh sb="112" eb="114">
      <t>ネンカン</t>
    </rPh>
    <rPh sb="123" eb="125">
      <t>ケンゼン</t>
    </rPh>
    <rPh sb="126" eb="128">
      <t>ジョウキョウ</t>
    </rPh>
    <rPh sb="139" eb="141">
      <t>ジョウゲ</t>
    </rPh>
    <rPh sb="141" eb="143">
      <t>スイドウ</t>
    </rPh>
    <rPh sb="143" eb="145">
      <t>ジギョウ</t>
    </rPh>
    <rPh sb="146" eb="148">
      <t>ソシキ</t>
    </rPh>
    <rPh sb="148" eb="150">
      <t>トウゴウ</t>
    </rPh>
    <rPh sb="151" eb="152">
      <t>トモナ</t>
    </rPh>
    <rPh sb="154" eb="156">
      <t>リュウドウ</t>
    </rPh>
    <rPh sb="156" eb="158">
      <t>フサイ</t>
    </rPh>
    <rPh sb="161" eb="164">
      <t>ゲスイドウ</t>
    </rPh>
    <rPh sb="164" eb="167">
      <t>シヨウリョウ</t>
    </rPh>
    <rPh sb="167" eb="168">
      <t>アズ</t>
    </rPh>
    <rPh sb="169" eb="170">
      <t>キン</t>
    </rPh>
    <rPh sb="171" eb="173">
      <t>ヨウイ</t>
    </rPh>
    <rPh sb="174" eb="177">
      <t>ゲスイドウ</t>
    </rPh>
    <rPh sb="177" eb="179">
      <t>ジギョウ</t>
    </rPh>
    <rPh sb="180" eb="181">
      <t>ウツ</t>
    </rPh>
    <rPh sb="182" eb="183">
      <t>カ</t>
    </rPh>
    <rPh sb="188" eb="190">
      <t>カノウ</t>
    </rPh>
    <rPh sb="202" eb="203">
      <t>マツ</t>
    </rPh>
    <rPh sb="204" eb="206">
      <t>リュウドウ</t>
    </rPh>
    <rPh sb="206" eb="208">
      <t>フサイ</t>
    </rPh>
    <rPh sb="209" eb="211">
      <t>ゲンショウ</t>
    </rPh>
    <rPh sb="213" eb="215">
      <t>ヒリツ</t>
    </rPh>
    <rPh sb="216" eb="218">
      <t>ゾウカ</t>
    </rPh>
    <rPh sb="227" eb="229">
      <t>ルイジ</t>
    </rPh>
    <rPh sb="229" eb="231">
      <t>ダンタイ</t>
    </rPh>
    <rPh sb="231" eb="234">
      <t>ヘイキンチ</t>
    </rPh>
    <rPh sb="234" eb="235">
      <t>オヨ</t>
    </rPh>
    <rPh sb="236" eb="238">
      <t>ゼンコク</t>
    </rPh>
    <rPh sb="238" eb="240">
      <t>ヘイキン</t>
    </rPh>
    <rPh sb="242" eb="243">
      <t>ヒク</t>
    </rPh>
    <rPh sb="244" eb="245">
      <t>アタイ</t>
    </rPh>
    <rPh sb="252" eb="254">
      <t>カンロ</t>
    </rPh>
    <rPh sb="255" eb="257">
      <t>コウシン</t>
    </rPh>
    <rPh sb="257" eb="258">
      <t>トウ</t>
    </rPh>
    <rPh sb="259" eb="261">
      <t>カンアン</t>
    </rPh>
    <rPh sb="262" eb="264">
      <t>ズイジ</t>
    </rPh>
    <rPh sb="266" eb="268">
      <t>テキセイ</t>
    </rPh>
    <rPh sb="268" eb="269">
      <t>ド</t>
    </rPh>
    <rPh sb="270" eb="272">
      <t>ケントウ</t>
    </rPh>
    <rPh sb="276" eb="278">
      <t>ヒツヨウ</t>
    </rPh>
    <rPh sb="285" eb="287">
      <t>イコウ</t>
    </rPh>
    <rPh sb="287" eb="289">
      <t>ゲンショウ</t>
    </rPh>
    <rPh sb="290" eb="291">
      <t>ツヅ</t>
    </rPh>
    <rPh sb="298" eb="299">
      <t>オオム</t>
    </rPh>
    <rPh sb="300" eb="302">
      <t>テキセイ</t>
    </rPh>
    <rPh sb="303" eb="305">
      <t>スイジュン</t>
    </rPh>
    <rPh sb="306" eb="308">
      <t>イジ</t>
    </rPh>
    <rPh sb="315" eb="316">
      <t>オオム</t>
    </rPh>
    <rPh sb="317" eb="319">
      <t>テキセイ</t>
    </rPh>
    <rPh sb="320" eb="322">
      <t>スイジュン</t>
    </rPh>
    <rPh sb="323" eb="325">
      <t>イジ</t>
    </rPh>
    <rPh sb="334" eb="336">
      <t>イコウ</t>
    </rPh>
    <rPh sb="337" eb="339">
      <t>ルイジ</t>
    </rPh>
    <rPh sb="339" eb="341">
      <t>ダンタイ</t>
    </rPh>
    <rPh sb="341" eb="343">
      <t>ヘイキン</t>
    </rPh>
    <rPh sb="343" eb="344">
      <t>チ</t>
    </rPh>
    <rPh sb="344" eb="345">
      <t>オヨ</t>
    </rPh>
    <rPh sb="346" eb="348">
      <t>ゼンコク</t>
    </rPh>
    <rPh sb="348" eb="350">
      <t>ヘイキン</t>
    </rPh>
    <rPh sb="351" eb="353">
      <t>ウワマワ</t>
    </rPh>
    <rPh sb="358" eb="360">
      <t>コンゴ</t>
    </rPh>
    <rPh sb="361" eb="363">
      <t>トウシ</t>
    </rPh>
    <rPh sb="364" eb="366">
      <t>コウリツ</t>
    </rPh>
    <rPh sb="366" eb="367">
      <t>カ</t>
    </rPh>
    <rPh sb="368" eb="370">
      <t>イジ</t>
    </rPh>
    <rPh sb="370" eb="372">
      <t>カンリ</t>
    </rPh>
    <rPh sb="372" eb="373">
      <t>ヒ</t>
    </rPh>
    <rPh sb="374" eb="376">
      <t>サクゲン</t>
    </rPh>
    <rPh sb="377" eb="379">
      <t>ケントウ</t>
    </rPh>
    <rPh sb="386" eb="388">
      <t>ルイジ</t>
    </rPh>
    <rPh sb="388" eb="390">
      <t>ダンタイ</t>
    </rPh>
    <rPh sb="390" eb="393">
      <t>ヘイキンチ</t>
    </rPh>
    <rPh sb="393" eb="394">
      <t>オヨ</t>
    </rPh>
    <rPh sb="395" eb="397">
      <t>ゼンコク</t>
    </rPh>
    <rPh sb="397" eb="399">
      <t>ヘイキン</t>
    </rPh>
    <rPh sb="400" eb="401">
      <t>クラ</t>
    </rPh>
    <rPh sb="404" eb="405">
      <t>タカ</t>
    </rPh>
    <rPh sb="406" eb="407">
      <t>アタイ</t>
    </rPh>
    <rPh sb="408" eb="410">
      <t>イジ</t>
    </rPh>
    <rPh sb="419" eb="421">
      <t>シセツ</t>
    </rPh>
    <rPh sb="422" eb="424">
      <t>リヨウ</t>
    </rPh>
    <rPh sb="424" eb="426">
      <t>ジョウキョウ</t>
    </rPh>
    <rPh sb="427" eb="429">
      <t>キボ</t>
    </rPh>
    <rPh sb="430" eb="432">
      <t>テキセイ</t>
    </rPh>
    <rPh sb="438" eb="440">
      <t>ルイジ</t>
    </rPh>
    <rPh sb="440" eb="442">
      <t>ダンタイ</t>
    </rPh>
    <rPh sb="442" eb="445">
      <t>ヘイキンチ</t>
    </rPh>
    <rPh sb="445" eb="446">
      <t>オヨ</t>
    </rPh>
    <rPh sb="447" eb="449">
      <t>ゼンコク</t>
    </rPh>
    <rPh sb="449" eb="451">
      <t>ヘイキン</t>
    </rPh>
    <rPh sb="452" eb="453">
      <t>クラ</t>
    </rPh>
    <rPh sb="454" eb="455">
      <t>タカ</t>
    </rPh>
    <rPh sb="456" eb="457">
      <t>アタイ</t>
    </rPh>
    <rPh sb="458" eb="460">
      <t>イジ</t>
    </rPh>
    <rPh sb="469" eb="471">
      <t>コウリツ</t>
    </rPh>
    <rPh sb="471" eb="472">
      <t>テキ</t>
    </rPh>
    <rPh sb="473" eb="475">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</si>
</sst>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0.46</c:v>
                </c:pt>
                <c:pt idx="1">
                  <c:v>0</c:v>
                </c:pt>
                <c:pt idx="2" formatCode="#,##0.00;&quot;△&quot;#,##0.00;&quot;-&quot;">
                  <c:v>1.45</c:v>
                </c:pt>
                <c:pt idx="3" formatCode="#,##0.00;&quot;△&quot;#,##0.00;&quot;-&quot;">
                  <c:v>2.38</c:v>
                </c:pt>
                <c:pt idx="4" formatCode="#,##0.00;&quot;△&quot;#,##0.00;&quot;-&quot;">
                  <c:v>1.38</c:v>
                </c:pt>
              </c:numCache>
            </c:numRef>
          </c:val>
          <c:extLst>
            <c:ext xmlns:c16="http://schemas.microsoft.com/office/drawing/2014/chart" uri="{C3380CC4-5D6E-409C-BE32-E72D297353CC}">
              <c16:uniqueId val="{00000000-3327-4FFC-9373-AF9487A118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3327-4FFC-9373-AF9487A118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76.22</c:v>
                </c:pt>
                <c:pt idx="1">
                  <c:v>76.849999999999994</c:v>
                </c:pt>
                <c:pt idx="2">
                  <c:v>78.400000000000006</c:v>
                </c:pt>
                <c:pt idx="3">
                  <c:v>78.680000000000007</c:v>
                </c:pt>
                <c:pt idx="4">
                  <c:v>77.89</c:v>
                </c:pt>
              </c:numCache>
            </c:numRef>
          </c:val>
          <c:extLst>
            <c:ext xmlns:c16="http://schemas.microsoft.com/office/drawing/2014/chart" uri="{C3380CC4-5D6E-409C-BE32-E72D297353CC}">
              <c16:uniqueId val="{00000000-8549-405C-97E3-9AEC826133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549-405C-97E3-9AEC826133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96.46</c:v>
                </c:pt>
                <c:pt idx="1">
                  <c:v>96.39</c:v>
                </c:pt>
                <c:pt idx="2">
                  <c:v>96.72</c:v>
                </c:pt>
                <c:pt idx="3">
                  <c:v>95.81</c:v>
                </c:pt>
                <c:pt idx="4">
                  <c:v>95.54</c:v>
                </c:pt>
              </c:numCache>
            </c:numRef>
          </c:val>
          <c:extLst>
            <c:ext xmlns:c16="http://schemas.microsoft.com/office/drawing/2014/chart" uri="{C3380CC4-5D6E-409C-BE32-E72D297353CC}">
              <c16:uniqueId val="{00000000-45BF-4C94-AA15-F5035B3EFE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5BF-4C94-AA15-F5035B3EFE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117.14</c:v>
                </c:pt>
                <c:pt idx="1">
                  <c:v>118.43</c:v>
                </c:pt>
                <c:pt idx="2">
                  <c:v>113.78</c:v>
                </c:pt>
                <c:pt idx="3">
                  <c:v>114.67</c:v>
                </c:pt>
                <c:pt idx="4">
                  <c:v>114.49</c:v>
                </c:pt>
              </c:numCache>
            </c:numRef>
          </c:val>
          <c:extLst>
            <c:ext xmlns:c16="http://schemas.microsoft.com/office/drawing/2014/chart" uri="{C3380CC4-5D6E-409C-BE32-E72D297353CC}">
              <c16:uniqueId val="{00000000-DADB-4E85-9E32-61258E4C0E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ADB-4E85-9E32-61258E4C0E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48.39</c:v>
                </c:pt>
                <c:pt idx="1">
                  <c:v>47.18</c:v>
                </c:pt>
                <c:pt idx="2">
                  <c:v>47.21</c:v>
                </c:pt>
                <c:pt idx="3">
                  <c:v>47.28</c:v>
                </c:pt>
                <c:pt idx="4">
                  <c:v>47.24</c:v>
                </c:pt>
              </c:numCache>
            </c:numRef>
          </c:val>
          <c:extLst>
            <c:ext xmlns:c16="http://schemas.microsoft.com/office/drawing/2014/chart" uri="{C3380CC4-5D6E-409C-BE32-E72D297353CC}">
              <c16:uniqueId val="{00000000-A783-4D0C-9C10-2E6FC113B2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A783-4D0C-9C10-2E6FC113B2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1.45</c:v>
                </c:pt>
                <c:pt idx="1">
                  <c:v>0</c:v>
                </c:pt>
                <c:pt idx="2" formatCode="#,##0.00;&quot;△&quot;#,##0.00;&quot;-&quot;">
                  <c:v>1.23</c:v>
                </c:pt>
                <c:pt idx="3" formatCode="#,##0.00;&quot;△&quot;#,##0.00;&quot;-&quot;">
                  <c:v>2.13</c:v>
                </c:pt>
                <c:pt idx="4" formatCode="#,##0.00;&quot;△&quot;#,##0.00;&quot;-&quot;">
                  <c:v>4.91</c:v>
                </c:pt>
              </c:numCache>
            </c:numRef>
          </c:val>
          <c:extLst>
            <c:ext xmlns:c16="http://schemas.microsoft.com/office/drawing/2014/chart" uri="{C3380CC4-5D6E-409C-BE32-E72D297353CC}">
              <c16:uniqueId val="{00000000-8351-4894-A524-A432091781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8351-4894-A524-A432091781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5D-45A8-91CC-29EBE59F7D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DC5D-45A8-91CC-29EBE59F7D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637.79999999999995</c:v>
                </c:pt>
                <c:pt idx="1">
                  <c:v>673.84</c:v>
                </c:pt>
                <c:pt idx="2">
                  <c:v>602.04</c:v>
                </c:pt>
                <c:pt idx="3">
                  <c:v>785.9</c:v>
                </c:pt>
                <c:pt idx="4">
                  <c:v>1096.3699999999999</c:v>
                </c:pt>
              </c:numCache>
            </c:numRef>
          </c:val>
          <c:extLst>
            <c:ext xmlns:c16="http://schemas.microsoft.com/office/drawing/2014/chart" uri="{C3380CC4-5D6E-409C-BE32-E72D297353CC}">
              <c16:uniqueId val="{00000000-22DA-4ACE-AF91-A56981E0A8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2DA-4ACE-AF91-A56981E0A8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21.19</c:v>
                </c:pt>
                <c:pt idx="1">
                  <c:v>19.05</c:v>
                </c:pt>
                <c:pt idx="2">
                  <c:v>16.68</c:v>
                </c:pt>
                <c:pt idx="3">
                  <c:v>15.07</c:v>
                </c:pt>
                <c:pt idx="4">
                  <c:v>13.86</c:v>
                </c:pt>
              </c:numCache>
            </c:numRef>
          </c:val>
          <c:extLst>
            <c:ext xmlns:c16="http://schemas.microsoft.com/office/drawing/2014/chart" uri="{C3380CC4-5D6E-409C-BE32-E72D297353CC}">
              <c16:uniqueId val="{00000000-06F5-4847-8801-1E6E520FD8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06F5-4847-8801-1E6E520FD8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111.95</c:v>
                </c:pt>
                <c:pt idx="1">
                  <c:v>113.48</c:v>
                </c:pt>
                <c:pt idx="2">
                  <c:v>109.12</c:v>
                </c:pt>
                <c:pt idx="3">
                  <c:v>109.9</c:v>
                </c:pt>
                <c:pt idx="4">
                  <c:v>111.41</c:v>
                </c:pt>
              </c:numCache>
            </c:numRef>
          </c:val>
          <c:extLst>
            <c:ext xmlns:c16="http://schemas.microsoft.com/office/drawing/2014/chart" uri="{C3380CC4-5D6E-409C-BE32-E72D297353CC}">
              <c16:uniqueId val="{00000000-7E47-496A-8EFE-20B53545D9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E47-496A-8EFE-20B53545D9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166.92</c:v>
                </c:pt>
                <c:pt idx="1">
                  <c:v>164.9</c:v>
                </c:pt>
                <c:pt idx="2">
                  <c:v>172.19</c:v>
                </c:pt>
                <c:pt idx="3">
                  <c:v>171.03</c:v>
                </c:pt>
                <c:pt idx="4">
                  <c:v>167.87</c:v>
                </c:pt>
              </c:numCache>
            </c:numRef>
          </c:val>
          <c:extLst>
            <c:ext xmlns:c16="http://schemas.microsoft.com/office/drawing/2014/chart" uri="{C3380CC4-5D6E-409C-BE32-E72D297353CC}">
              <c16:uniqueId val="{00000000-FBA2-4C3E-9788-FA24F4B075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BA2-4C3E-9788-FA24F4B075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宜野湾市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98689</v>
      </c>
      <c r="AM8" s="70"/>
      <c r="AN8" s="70"/>
      <c r="AO8" s="70"/>
      <c r="AP8" s="70"/>
      <c r="AQ8" s="70"/>
      <c r="AR8" s="70"/>
      <c r="AS8" s="70"/>
      <c r="AT8" s="66">
        <f>データ!$S$6</f>
        <v>19.8</v>
      </c>
      <c r="AU8" s="67"/>
      <c r="AV8" s="67"/>
      <c r="AW8" s="67"/>
      <c r="AX8" s="67"/>
      <c r="AY8" s="67"/>
      <c r="AZ8" s="67"/>
      <c r="BA8" s="67"/>
      <c r="BB8" s="69">
        <f>データ!$T$6</f>
        <v>4984.29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94.46</v>
      </c>
      <c r="J10" s="67"/>
      <c r="K10" s="67"/>
      <c r="L10" s="67"/>
      <c r="M10" s="67"/>
      <c r="N10" s="67"/>
      <c r="O10" s="68"/>
      <c r="P10" s="69">
        <f>データ!$P$6</f>
        <v>100</v>
      </c>
      <c r="Q10" s="69"/>
      <c r="R10" s="69"/>
      <c r="S10" s="69"/>
      <c r="T10" s="69"/>
      <c r="U10" s="69"/>
      <c r="V10" s="69"/>
      <c r="W10" s="70">
        <f>データ!$Q$6</f>
        <v>3350</v>
      </c>
      <c r="X10" s="70"/>
      <c r="Y10" s="70"/>
      <c r="Z10" s="70"/>
      <c r="AA10" s="70"/>
      <c r="AB10" s="70"/>
      <c r="AC10" s="70"/>
      <c r="AD10" s="2"/>
      <c r="AE10" s="2"/>
      <c r="AF10" s="2"/>
      <c r="AG10" s="2"/>
      <c r="AH10" s="4"/>
      <c r="AI10" s="4"/>
      <c r="AJ10" s="4"/>
      <c r="AK10" s="4"/>
      <c r="AL10" s="70">
        <f>データ!$U$6</f>
        <v>98502</v>
      </c>
      <c r="AM10" s="70"/>
      <c r="AN10" s="70"/>
      <c r="AO10" s="70"/>
      <c r="AP10" s="70"/>
      <c r="AQ10" s="70"/>
      <c r="AR10" s="70"/>
      <c r="AS10" s="70"/>
      <c r="AT10" s="66">
        <f>データ!$V$6</f>
        <v>19.690000000000001</v>
      </c>
      <c r="AU10" s="67"/>
      <c r="AV10" s="67"/>
      <c r="AW10" s="67"/>
      <c r="AX10" s="67"/>
      <c r="AY10" s="67"/>
      <c r="AZ10" s="67"/>
      <c r="BA10" s="67"/>
      <c r="BB10" s="69">
        <f>データ!$W$6</f>
        <v>5002.6400000000003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9zZ4z+vHpAq4497DeoqjHaMPXVMDLNb3pXfL/aEhfDzzacRYkjxbdtENrs2FvaaaDj6Zvc6Z6T3emog9JSeuA==" saltValue="pQ2mY0cEzN43gET0z+D60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472051</v>
      </c>
      <c r="D6" s="34">
        <f t="shared" si="3"/>
        <v>46</v>
      </c>
      <c r="E6" s="34">
        <f t="shared" si="3"/>
        <v>1</v>
      </c>
      <c r="F6" s="34">
        <f t="shared" si="3"/>
        <v>0</v>
      </c>
      <c r="G6" s="34">
        <f t="shared" si="3"/>
        <v>1</v>
      </c>
      <c r="H6" s="34" t="str">
        <f t="shared" si="3"/>
        <v>沖縄県　宜野湾市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94.46</v>
      </c>
      <c r="P6" s="35">
        <f t="shared" si="3"/>
        <v>100</v>
      </c>
      <c r="Q6" s="35">
        <f t="shared" si="3"/>
        <v>3350</v>
      </c>
      <c r="R6" s="35">
        <f t="shared" si="3"/>
        <v>98689</v>
      </c>
      <c r="S6" s="35">
        <f t="shared" si="3"/>
        <v>19.8</v>
      </c>
      <c r="T6" s="35">
        <f t="shared" si="3"/>
        <v>4984.29</v>
      </c>
      <c r="U6" s="35">
        <f t="shared" si="3"/>
        <v>98502</v>
      </c>
      <c r="V6" s="35">
        <f t="shared" si="3"/>
        <v>19.690000000000001</v>
      </c>
      <c r="W6" s="35">
        <f t="shared" si="3"/>
        <v>5002.6400000000003</v>
      </c>
      <c r="X6" s="36">
        <f>IF(X7="",NA(),X7)</f>
        <v>117.14</v>
      </c>
      <c r="Y6" s="36">
        <f t="shared" ref="Y6:AG6" si="4">IF(Y7="",NA(),Y7)</f>
        <v>118.43</v>
      </c>
      <c r="Z6" s="36">
        <f t="shared" si="4"/>
        <v>113.78</v>
      </c>
      <c r="AA6" s="36">
        <f t="shared" si="4"/>
        <v>114.67</v>
      </c>
      <c r="AB6" s="36">
        <f t="shared" si="4"/>
        <v>114.49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637.79999999999995</v>
      </c>
      <c r="AU6" s="36">
        <f t="shared" ref="AU6:BC6" si="6">IF(AU7="",NA(),AU7)</f>
        <v>673.84</v>
      </c>
      <c r="AV6" s="36">
        <f t="shared" si="6"/>
        <v>602.04</v>
      </c>
      <c r="AW6" s="36">
        <f t="shared" si="6"/>
        <v>785.9</v>
      </c>
      <c r="AX6" s="36">
        <f t="shared" si="6"/>
        <v>1096.3699999999999</v>
      </c>
      <c r="AY6" s="36">
        <f t="shared" si="6"/>
        <v>335.95</v>
      </c>
      <c r="AZ6" s="36">
        <f t="shared" si="6"/>
        <v>346.59</v>
      </c>
      <c r="BA6" s="36">
        <f t="shared" si="6"/>
        <v>357.82</v>
      </c>
      <c r="BB6" s="36">
        <f t="shared" si="6"/>
        <v>355.5</v>
      </c>
      <c r="BC6" s="36">
        <f t="shared" si="6"/>
        <v>349.83</v>
      </c>
      <c r="BD6" s="35" t="str">
        <f>IF(BD7="","",IF(BD7="-","【-】","【"&amp;SUBSTITUTE(TEXT(BD7,"#,##0.00"),"-","△")&amp;"】"))</f>
        <v>【261.93】</v>
      </c>
      <c r="BE6" s="36">
        <f>IF(BE7="",NA(),BE7)</f>
        <v>21.19</v>
      </c>
      <c r="BF6" s="36">
        <f t="shared" ref="BF6:BN6" si="7">IF(BF7="",NA(),BF7)</f>
        <v>19.05</v>
      </c>
      <c r="BG6" s="36">
        <f t="shared" si="7"/>
        <v>16.68</v>
      </c>
      <c r="BH6" s="36">
        <f t="shared" si="7"/>
        <v>15.07</v>
      </c>
      <c r="BI6" s="36">
        <f t="shared" si="7"/>
        <v>13.86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111.95</v>
      </c>
      <c r="BQ6" s="36">
        <f t="shared" ref="BQ6:BY6" si="8">IF(BQ7="",NA(),BQ7)</f>
        <v>113.48</v>
      </c>
      <c r="BR6" s="36">
        <f t="shared" si="8"/>
        <v>109.12</v>
      </c>
      <c r="BS6" s="36">
        <f t="shared" si="8"/>
        <v>109.9</v>
      </c>
      <c r="BT6" s="36">
        <f t="shared" si="8"/>
        <v>111.41</v>
      </c>
      <c r="BU6" s="36">
        <f t="shared" si="8"/>
        <v>105.21</v>
      </c>
      <c r="BV6" s="36">
        <f t="shared" si="8"/>
        <v>105.71</v>
      </c>
      <c r="BW6" s="36">
        <f t="shared" si="8"/>
        <v>106.01</v>
      </c>
      <c r="BX6" s="36">
        <f t="shared" si="8"/>
        <v>104.57</v>
      </c>
      <c r="BY6" s="36">
        <f t="shared" si="8"/>
        <v>103.54</v>
      </c>
      <c r="BZ6" s="35" t="str">
        <f>IF(BZ7="","",IF(BZ7="-","【-】","【"&amp;SUBSTITUTE(TEXT(BZ7,"#,##0.00"),"-","△")&amp;"】"))</f>
        <v>【103.91】</v>
      </c>
      <c r="CA6" s="36">
        <f>IF(CA7="",NA(),CA7)</f>
        <v>166.92</v>
      </c>
      <c r="CB6" s="36">
        <f t="shared" ref="CB6:CJ6" si="9">IF(CB7="",NA(),CB7)</f>
        <v>164.9</v>
      </c>
      <c r="CC6" s="36">
        <f t="shared" si="9"/>
        <v>172.19</v>
      </c>
      <c r="CD6" s="36">
        <f t="shared" si="9"/>
        <v>171.03</v>
      </c>
      <c r="CE6" s="36">
        <f t="shared" si="9"/>
        <v>167.87</v>
      </c>
      <c r="CF6" s="36">
        <f t="shared" si="9"/>
        <v>162.59</v>
      </c>
      <c r="CG6" s="36">
        <f t="shared" si="9"/>
        <v>162.15</v>
      </c>
      <c r="CH6" s="36">
        <f t="shared" si="9"/>
        <v>162.24</v>
      </c>
      <c r="CI6" s="36">
        <f t="shared" si="9"/>
        <v>165.47</v>
      </c>
      <c r="CJ6" s="36">
        <f t="shared" si="9"/>
        <v>167.46</v>
      </c>
      <c r="CK6" s="35" t="str">
        <f>IF(CK7="","",IF(CK7="-","【-】","【"&amp;SUBSTITUTE(TEXT(CK7,"#,##0.00"),"-","△")&amp;"】"))</f>
        <v>【167.11】</v>
      </c>
      <c r="CL6" s="36">
        <f>IF(CL7="",NA(),CL7)</f>
        <v>76.22</v>
      </c>
      <c r="CM6" s="36">
        <f t="shared" ref="CM6:CU6" si="10">IF(CM7="",NA(),CM7)</f>
        <v>76.849999999999994</v>
      </c>
      <c r="CN6" s="36">
        <f t="shared" si="10"/>
        <v>78.400000000000006</v>
      </c>
      <c r="CO6" s="36">
        <f t="shared" si="10"/>
        <v>78.680000000000007</v>
      </c>
      <c r="CP6" s="36">
        <f t="shared" si="10"/>
        <v>77.89</v>
      </c>
      <c r="CQ6" s="36">
        <f t="shared" si="10"/>
        <v>59.17</v>
      </c>
      <c r="CR6" s="36">
        <f t="shared" si="10"/>
        <v>59.34</v>
      </c>
      <c r="CS6" s="36">
        <f t="shared" si="10"/>
        <v>59.11</v>
      </c>
      <c r="CT6" s="36">
        <f t="shared" si="10"/>
        <v>59.74</v>
      </c>
      <c r="CU6" s="36">
        <f t="shared" si="10"/>
        <v>59.46</v>
      </c>
      <c r="CV6" s="35" t="str">
        <f>IF(CV7="","",IF(CV7="-","【-】","【"&amp;SUBSTITUTE(TEXT(CV7,"#,##0.00"),"-","△")&amp;"】"))</f>
        <v>【60.27】</v>
      </c>
      <c r="CW6" s="36">
        <f>IF(CW7="",NA(),CW7)</f>
        <v>96.46</v>
      </c>
      <c r="CX6" s="36">
        <f t="shared" ref="CX6:DF6" si="11">IF(CX7="",NA(),CX7)</f>
        <v>96.39</v>
      </c>
      <c r="CY6" s="36">
        <f t="shared" si="11"/>
        <v>96.72</v>
      </c>
      <c r="CZ6" s="36">
        <f t="shared" si="11"/>
        <v>95.81</v>
      </c>
      <c r="DA6" s="36">
        <f t="shared" si="11"/>
        <v>95.54</v>
      </c>
      <c r="DB6" s="36">
        <f t="shared" si="11"/>
        <v>87.6</v>
      </c>
      <c r="DC6" s="36">
        <f t="shared" si="11"/>
        <v>87.74</v>
      </c>
      <c r="DD6" s="36">
        <f t="shared" si="11"/>
        <v>87.91</v>
      </c>
      <c r="DE6" s="36">
        <f t="shared" si="11"/>
        <v>87.28</v>
      </c>
      <c r="DF6" s="36">
        <f t="shared" si="11"/>
        <v>87.41</v>
      </c>
      <c r="DG6" s="35" t="str">
        <f>IF(DG7="","",IF(DG7="-","【-】","【"&amp;SUBSTITUTE(TEXT(DG7,"#,##0.00"),"-","△")&amp;"】"))</f>
        <v>【89.92】</v>
      </c>
      <c r="DH6" s="36">
        <f>IF(DH7="",NA(),DH7)</f>
        <v>48.39</v>
      </c>
      <c r="DI6" s="36">
        <f t="shared" ref="DI6:DQ6" si="12">IF(DI7="",NA(),DI7)</f>
        <v>47.18</v>
      </c>
      <c r="DJ6" s="36">
        <f t="shared" si="12"/>
        <v>47.21</v>
      </c>
      <c r="DK6" s="36">
        <f t="shared" si="12"/>
        <v>47.28</v>
      </c>
      <c r="DL6" s="36">
        <f t="shared" si="12"/>
        <v>47.24</v>
      </c>
      <c r="DM6" s="36">
        <f t="shared" si="12"/>
        <v>45.25</v>
      </c>
      <c r="DN6" s="36">
        <f t="shared" si="12"/>
        <v>46.27</v>
      </c>
      <c r="DO6" s="36">
        <f t="shared" si="12"/>
        <v>46.88</v>
      </c>
      <c r="DP6" s="36">
        <f t="shared" si="12"/>
        <v>46.94</v>
      </c>
      <c r="DQ6" s="36">
        <f t="shared" si="12"/>
        <v>47.62</v>
      </c>
      <c r="DR6" s="35" t="str">
        <f>IF(DR7="","",IF(DR7="-","【-】","【"&amp;SUBSTITUTE(TEXT(DR7,"#,##0.00"),"-","△")&amp;"】"))</f>
        <v>【48.85】</v>
      </c>
      <c r="DS6" s="36">
        <f>IF(DS7="",NA(),DS7)</f>
        <v>1.45</v>
      </c>
      <c r="DT6" s="35">
        <f t="shared" ref="DT6:EB6" si="13">IF(DT7="",NA(),DT7)</f>
        <v>0</v>
      </c>
      <c r="DU6" s="36">
        <f t="shared" si="13"/>
        <v>1.23</v>
      </c>
      <c r="DV6" s="36">
        <f t="shared" si="13"/>
        <v>2.13</v>
      </c>
      <c r="DW6" s="36">
        <f t="shared" si="13"/>
        <v>4.91</v>
      </c>
      <c r="DX6" s="36">
        <f t="shared" si="13"/>
        <v>10.71</v>
      </c>
      <c r="DY6" s="36">
        <f t="shared" si="13"/>
        <v>10.93</v>
      </c>
      <c r="DZ6" s="36">
        <f t="shared" si="13"/>
        <v>13.39</v>
      </c>
      <c r="EA6" s="36">
        <f t="shared" si="13"/>
        <v>14.48</v>
      </c>
      <c r="EB6" s="36">
        <f t="shared" si="13"/>
        <v>16.27</v>
      </c>
      <c r="EC6" s="35" t="str">
        <f>IF(EC7="","",IF(EC7="-","【-】","【"&amp;SUBSTITUTE(TEXT(EC7,"#,##0.00"),"-","△")&amp;"】"))</f>
        <v>【17.80】</v>
      </c>
      <c r="ED6" s="36">
        <f>IF(ED7="",NA(),ED7)</f>
        <v>0.46</v>
      </c>
      <c r="EE6" s="35">
        <f t="shared" ref="EE6:EM6" si="14">IF(EE7="",NA(),EE7)</f>
        <v>0</v>
      </c>
      <c r="EF6" s="36">
        <f t="shared" si="14"/>
        <v>1.45</v>
      </c>
      <c r="EG6" s="36">
        <f t="shared" si="14"/>
        <v>2.38</v>
      </c>
      <c r="EH6" s="36">
        <f t="shared" si="14"/>
        <v>1.38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472051</v>
      </c>
      <c r="D7" s="38">
        <v>46</v>
      </c>
      <c r="E7" s="38">
        <v>1</v>
      </c>
      <c r="F7" s="38">
        <v>0</v>
      </c>
      <c r="G7" s="38">
        <v>1</v>
      </c>
      <c r="H7" s="38" t="s">
        <v>93</v>
      </c>
      <c r="I7" s="38" t="s">
        <v>94</v>
      </c>
      <c r="J7" s="38" t="s">
        <v>95</v>
      </c>
      <c r="K7" s="38" t="s">
        <v>96</v>
      </c>
      <c r="L7" s="38" t="s">
        <v>97</v>
      </c>
      <c r="M7" s="38" t="s">
        <v>98</v>
      </c>
      <c r="N7" s="39" t="s">
        <v>99</v>
      </c>
      <c r="O7" s="39">
        <v>94.46</v>
      </c>
      <c r="P7" s="39">
        <v>100</v>
      </c>
      <c r="Q7" s="39">
        <v>3350</v>
      </c>
      <c r="R7" s="39">
        <v>98689</v>
      </c>
      <c r="S7" s="39">
        <v>19.8</v>
      </c>
      <c r="T7" s="39">
        <v>4984.29</v>
      </c>
      <c r="U7" s="39">
        <v>98502</v>
      </c>
      <c r="V7" s="39">
        <v>19.690000000000001</v>
      </c>
      <c r="W7" s="39">
        <v>5002.6400000000003</v>
      </c>
      <c r="X7" s="39">
        <v>117.14</v>
      </c>
      <c r="Y7" s="39">
        <v>118.43</v>
      </c>
      <c r="Z7" s="39">
        <v>113.78</v>
      </c>
      <c r="AA7" s="39">
        <v>114.67</v>
      </c>
      <c r="AB7" s="39">
        <v>114.49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637.79999999999995</v>
      </c>
      <c r="AU7" s="39">
        <v>673.84</v>
      </c>
      <c r="AV7" s="39">
        <v>602.04</v>
      </c>
      <c r="AW7" s="39">
        <v>785.9</v>
      </c>
      <c r="AX7" s="39">
        <v>1096.3699999999999</v>
      </c>
      <c r="AY7" s="39">
        <v>335.95</v>
      </c>
      <c r="AZ7" s="39">
        <v>346.59</v>
      </c>
      <c r="BA7" s="39">
        <v>357.82</v>
      </c>
      <c r="BB7" s="39">
        <v>355.5</v>
      </c>
      <c r="BC7" s="39">
        <v>349.83</v>
      </c>
      <c r="BD7" s="39">
        <v>261.93</v>
      </c>
      <c r="BE7" s="39">
        <v>21.19</v>
      </c>
      <c r="BF7" s="39">
        <v>19.05</v>
      </c>
      <c r="BG7" s="39">
        <v>16.68</v>
      </c>
      <c r="BH7" s="39">
        <v>15.07</v>
      </c>
      <c r="BI7" s="39">
        <v>13.86</v>
      </c>
      <c r="BJ7" s="39">
        <v>319.82</v>
      </c>
      <c r="BK7" s="39">
        <v>312.02999999999997</v>
      </c>
      <c r="BL7" s="39">
        <v>307.45999999999998</v>
      </c>
      <c r="BM7" s="39">
        <v>312.58</v>
      </c>
      <c r="BN7" s="39">
        <v>314.87</v>
      </c>
      <c r="BO7" s="39">
        <v>270.45999999999998</v>
      </c>
      <c r="BP7" s="39">
        <v>111.95</v>
      </c>
      <c r="BQ7" s="39">
        <v>113.48</v>
      </c>
      <c r="BR7" s="39">
        <v>109.12</v>
      </c>
      <c r="BS7" s="39">
        <v>109.9</v>
      </c>
      <c r="BT7" s="39">
        <v>111.41</v>
      </c>
      <c r="BU7" s="39">
        <v>105.21</v>
      </c>
      <c r="BV7" s="39">
        <v>105.71</v>
      </c>
      <c r="BW7" s="39">
        <v>106.01</v>
      </c>
      <c r="BX7" s="39">
        <v>104.57</v>
      </c>
      <c r="BY7" s="39">
        <v>103.54</v>
      </c>
      <c r="BZ7" s="39">
        <v>103.91</v>
      </c>
      <c r="CA7" s="39">
        <v>166.92</v>
      </c>
      <c r="CB7" s="39">
        <v>164.9</v>
      </c>
      <c r="CC7" s="39">
        <v>172.19</v>
      </c>
      <c r="CD7" s="39">
        <v>171.03</v>
      </c>
      <c r="CE7" s="39">
        <v>167.87</v>
      </c>
      <c r="CF7" s="39">
        <v>162.59</v>
      </c>
      <c r="CG7" s="39">
        <v>162.15</v>
      </c>
      <c r="CH7" s="39">
        <v>162.24</v>
      </c>
      <c r="CI7" s="39">
        <v>165.47</v>
      </c>
      <c r="CJ7" s="39">
        <v>167.46</v>
      </c>
      <c r="CK7" s="39">
        <v>167.11</v>
      </c>
      <c r="CL7" s="39">
        <v>76.22</v>
      </c>
      <c r="CM7" s="39">
        <v>76.849999999999994</v>
      </c>
      <c r="CN7" s="39">
        <v>78.400000000000006</v>
      </c>
      <c r="CO7" s="39">
        <v>78.680000000000007</v>
      </c>
      <c r="CP7" s="39">
        <v>77.89</v>
      </c>
      <c r="CQ7" s="39">
        <v>59.17</v>
      </c>
      <c r="CR7" s="39">
        <v>59.34</v>
      </c>
      <c r="CS7" s="39">
        <v>59.11</v>
      </c>
      <c r="CT7" s="39">
        <v>59.74</v>
      </c>
      <c r="CU7" s="39">
        <v>59.46</v>
      </c>
      <c r="CV7" s="39">
        <v>60.27</v>
      </c>
      <c r="CW7" s="39">
        <v>96.46</v>
      </c>
      <c r="CX7" s="39">
        <v>96.39</v>
      </c>
      <c r="CY7" s="39">
        <v>96.72</v>
      </c>
      <c r="CZ7" s="39">
        <v>95.81</v>
      </c>
      <c r="DA7" s="39">
        <v>95.54</v>
      </c>
      <c r="DB7" s="39">
        <v>87.6</v>
      </c>
      <c r="DC7" s="39">
        <v>87.74</v>
      </c>
      <c r="DD7" s="39">
        <v>87.91</v>
      </c>
      <c r="DE7" s="39">
        <v>87.28</v>
      </c>
      <c r="DF7" s="39">
        <v>87.41</v>
      </c>
      <c r="DG7" s="39">
        <v>89.92</v>
      </c>
      <c r="DH7" s="39">
        <v>48.39</v>
      </c>
      <c r="DI7" s="39">
        <v>47.18</v>
      </c>
      <c r="DJ7" s="39">
        <v>47.21</v>
      </c>
      <c r="DK7" s="39">
        <v>47.28</v>
      </c>
      <c r="DL7" s="39">
        <v>47.24</v>
      </c>
      <c r="DM7" s="39">
        <v>45.25</v>
      </c>
      <c r="DN7" s="39">
        <v>46.27</v>
      </c>
      <c r="DO7" s="39">
        <v>46.88</v>
      </c>
      <c r="DP7" s="39">
        <v>46.94</v>
      </c>
      <c r="DQ7" s="39">
        <v>47.62</v>
      </c>
      <c r="DR7" s="39">
        <v>48.85</v>
      </c>
      <c r="DS7" s="39">
        <v>1.45</v>
      </c>
      <c r="DT7" s="39">
        <v>0</v>
      </c>
      <c r="DU7" s="39">
        <v>1.23</v>
      </c>
      <c r="DV7" s="39">
        <v>2.13</v>
      </c>
      <c r="DW7" s="39">
        <v>4.91</v>
      </c>
      <c r="DX7" s="39">
        <v>10.71</v>
      </c>
      <c r="DY7" s="39">
        <v>10.93</v>
      </c>
      <c r="DZ7" s="39">
        <v>13.39</v>
      </c>
      <c r="EA7" s="39">
        <v>14.48</v>
      </c>
      <c r="EB7" s="39">
        <v>16.27</v>
      </c>
      <c r="EC7" s="39">
        <v>17.8</v>
      </c>
      <c r="ED7" s="39">
        <v>0.46</v>
      </c>
      <c r="EE7" s="39">
        <v>0</v>
      </c>
      <c r="EF7" s="39">
        <v>1.45</v>
      </c>
      <c r="EG7" s="39">
        <v>2.38</v>
      </c>
      <c r="EH7" s="39">
        <v>1.38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宜野湾市役所</cp:lastModifiedBy>
  <cp:lastPrinted>2020-01-21T07:39:24Z</cp:lastPrinted>
  <dcterms:created xsi:type="dcterms:W3CDTF">2019-12-05T04:32:25Z</dcterms:created>
  <dcterms:modified xsi:type="dcterms:W3CDTF">2020-01-21T07:39:26Z</dcterms:modified>
  <cp:category/>
</cp:coreProperties>
</file>