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1\企画経営課\企画経営課共用\gガイドライン\★公営企業に係る経営比較分析表\200130公営企業に係る経営比較分析表（平成30年度決算）の分析等について\02_回答\"/>
    </mc:Choice>
  </mc:AlternateContent>
  <workbookProtection workbookAlgorithmName="SHA-512" workbookHashValue="fNvW3j7LoCE9Q2qUjZAjH27WGjUD3Ybl2pTbVNSEaVWOJWY6ypsgqRFLEOYcJNU9HoRITZHtxcuPyF6yiEOXAw==" workbookSaltValue="4IXlykUDD8nonfqPheGRWQ==" workbookSpinCount="100000" lockStructure="1"/>
  <bookViews>
    <workbookView xWindow="0" yWindow="0" windowWidth="22485" windowHeight="109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<sst xmlns="http://schemas.openxmlformats.org/spreadsheetml/2006/main" count="220" uniqueCount="107">
  <si>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</si>
  <si>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</si>
  <si>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</si>
  <si>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</si>
  <si>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</si>
  <si>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</si>
  <si>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</si>
  <si>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</si>
  <si>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</si>
  <si>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</si>
  <si>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</si>
  <si>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</si>
  <si>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</si>
  <si>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</si>
  <si>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</si>
  <si>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</si>
  <si>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</si>
  <si>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</si>
  <si>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</si>
  <si>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</si>
  <si>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</si>
  <si>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</si>
  <si>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</si>
  <si>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</si>
  <si>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</si>
  <si>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</si>
  <si>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</si>
  <si>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</si>
  <si>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</si>
  <si>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</si>
  <si>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</si>
  <si>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</si>
  <si>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</si>
  <si>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</si>
  <si>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</si>
  <si>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</si>
  <si>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</si>
  <si>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</si>
  <si>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</si>
  <si>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</si>
  <si>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</si>
  <si>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</si>
  <si>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</si>
  <si>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</si>
  <si>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</si>
  <si>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</si>
  <si>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</si>
  <si>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</si>
  <si>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</si>
  <si>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</si>
  <si>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</si>
  <si>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</si>
  <si>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</si>
  <si>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</si>
  <si>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</si>
  <si>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</si>
  <si>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</si>
  <si>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</si>
  <si>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</si>
  <si>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</si>
  <si>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</si>
  <si>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</si>
  <si>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</si>
  <si>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</si>
  <si>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</si>
  <si>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</si>
  <si>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</si>
  <si>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</si>
  <si>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</si>
  <si>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</si>
  <si>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</si>
  <si>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</si>
  <si>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</si>
  <si>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</si>
  <si>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</si>
  <si>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</si>
  <si>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</si>
  <si>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</si>
  <si>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</si>
  <si>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</si>
  <si>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</si>
  <si>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</si>
  <si>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</si>
  <si>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</si>
  <si>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</si>
  <si>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</si>
  <si>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</si>
  <si>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</si>
  <si>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</si>
  <si>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</si>
  <si>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</si>
  <si>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</si>
  <si>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那覇市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</si>
  <si>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</si>
  <si>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</si>
  <si>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</si>
  <si>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</si>
  <si>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</si>
  <si>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</si>
  <si>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</si>
  <si>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</si>
  <si>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</si>
  <si>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</si>
  <si>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</si>
  <si>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①有形固定資産減価償却率は類似団体平均値と同様に、微増で推移していることから、法定耐用年数に近い資産が多いことを示している。
　②管路経年化率は類似団体平均値との比較では低い値となっており、現在のところ法定耐用年数を超える管路の割合は低い状況にある。しかし、1972年の本土復帰以後に布設した多くの管路が耐用年数を迎えるため、今後この比率は増加していくと考えられる。
　③管路更新率は類似団体平均値との比較では低い値となっている。管路経年化率で示しているように、法定耐用年数を超える管路の割合が低い状況であることが主な要因であると考えられる。今後はアセットマネジメントで計画的な施設更新を行っていくことが求められる。</t>
    <phoneticPr fontId="4"/>
  </si>
  <si>
    <t xml:space="preserve">
  ①経常収支比率は100％以上となっており収支が黒字であることを示しており、包括業務委託の拡大（平成29年度）等の更なる費用削減により収支のバランスがとれた経営状況を維持している。
  ③流動比率は100％を上回っており、現金預金も増加傾向であることから、支払能力には問題がない状況である。
  ④企業債残高対給水収益比率は類似団体平均値との比較では低い値となっている。平成13年度以降新規起債を行っておらず、さらに、公的資金補償金免除繰上償還により企業債残高の縮減に取り組んだ成果もあり減少傾向である。
　⑤料金回収率は100％以上となっており、包括業務委託の拡大等の更なる費用削減により給水に係る費用を給水収益で賄うことができており、本年度は類似団体平均値とほぼ同水準となっている。
　⑥給水原価は受水費が費用の約6割を占めていることなどから類似団体平均値よりは高い値となっている。水道施設の老朽化に伴い維持管理費が増加傾向にある中で包括業務委託の拡大等の更なる費用削減により、ほぼ横ばいで推移している。
　⑦施設利用率は類似団体平均値との比較では高い値となっており、ほぼ横ばいで推移している。
　⑧有収率は類似団体との比較では高い値となっている。今後も漏水防止対策等に取り組み、高い水準を維持していくことに努める。</t>
    <rPh sb="50" eb="52">
      <t>ヘイセイ</t>
    </rPh>
    <rPh sb="54" eb="56">
      <t>ネンド</t>
    </rPh>
    <rPh sb="321" eb="324">
      <t>ホンネンド</t>
    </rPh>
    <rPh sb="325" eb="327">
      <t>ルイジ</t>
    </rPh>
    <rPh sb="327" eb="329">
      <t>ダンタイ</t>
    </rPh>
    <rPh sb="329" eb="332">
      <t>ヘイキンチ</t>
    </rPh>
    <rPh sb="335" eb="336">
      <t>ドウ</t>
    </rPh>
    <rPh sb="336" eb="338">
      <t>スイジュン</t>
    </rPh>
    <phoneticPr fontId="4"/>
  </si>
  <si>
    <t xml:space="preserve">
  当市の経営の状況としては、有収率の高さ、経常収支の健全さ、企業債の調達に依存しない状況にあること等から考えて、収支バランスが確保された健全経営を維持し、順調に推移している。
　しかし、今後は人口減少社会の到来による給水収益の減少が予測されること、さらに、1972年の本土復帰以後に布設した多くの管路が耐用年数を迎え更新が必要となってくることから、今後も引き続き事業の効率化による経費節減に努め、安心して利用できる安全な水を安定的に供給できるよう経営基盤を強化していく必要がある。そのために現在、アセットマネジメント計画も包括した中長期計画である経営戦略を策定中である。</t>
    <rPh sb="247" eb="249">
      <t>ゲンザイ</t>
    </rPh>
    <rPh sb="260" eb="262">
      <t>ケイカク</t>
    </rPh>
    <rPh sb="263" eb="265">
      <t>ホウカツ</t>
    </rPh>
    <rPh sb="275" eb="277">
      <t>ケイエイ</t>
    </rPh>
    <rPh sb="277" eb="279">
      <t>センリャク</t>
    </rPh>
    <rPh sb="280" eb="282">
      <t>サクテイ</t>
    </rPh>
    <rPh sb="282" eb="283">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</si>
</sst>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0.32</c:v>
                </c:pt>
                <c:pt idx="1">
                  <c:v>0.38</c:v>
                </c:pt>
                <c:pt idx="2">
                  <c:v>0.3</c:v>
                </c:pt>
                <c:pt idx="3">
                  <c:v>0.42</c:v>
                </c:pt>
                <c:pt idx="4">
                  <c:v>0.42</c:v>
                </c:pt>
              </c:numCache>
            </c:numRef>
          </c:val>
          <c:extLst>
            <c:ext xmlns:c16="http://schemas.microsoft.com/office/drawing/2014/chart" uri="{C3380CC4-5D6E-409C-BE32-E72D297353CC}">
              <c16:uniqueId val="{00000000-13ED-4EB9-971C-B6ADE0D3157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c:ext xmlns:c16="http://schemas.microsoft.com/office/drawing/2014/chart" uri="{C3380CC4-5D6E-409C-BE32-E72D297353CC}">
              <c16:uniqueId val="{00000001-13ED-4EB9-971C-B6ADE0D3157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73.760000000000005</c:v>
                </c:pt>
                <c:pt idx="1">
                  <c:v>77.97</c:v>
                </c:pt>
                <c:pt idx="2">
                  <c:v>77.05</c:v>
                </c:pt>
                <c:pt idx="3">
                  <c:v>76.52</c:v>
                </c:pt>
                <c:pt idx="4">
                  <c:v>75.790000000000006</c:v>
                </c:pt>
              </c:numCache>
            </c:numRef>
          </c:val>
          <c:extLst>
            <c:ext xmlns:c16="http://schemas.microsoft.com/office/drawing/2014/chart" uri="{C3380CC4-5D6E-409C-BE32-E72D297353CC}">
              <c16:uniqueId val="{00000000-0395-4AC4-B0EA-E09F5B023D8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c:ext xmlns:c16="http://schemas.microsoft.com/office/drawing/2014/chart" uri="{C3380CC4-5D6E-409C-BE32-E72D297353CC}">
              <c16:uniqueId val="{00000001-0395-4AC4-B0EA-E09F5B023D8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95.48</c:v>
                </c:pt>
                <c:pt idx="1">
                  <c:v>95.53</c:v>
                </c:pt>
                <c:pt idx="2">
                  <c:v>96.33</c:v>
                </c:pt>
                <c:pt idx="3">
                  <c:v>96.66</c:v>
                </c:pt>
                <c:pt idx="4">
                  <c:v>96.61</c:v>
                </c:pt>
              </c:numCache>
            </c:numRef>
          </c:val>
          <c:extLst>
            <c:ext xmlns:c16="http://schemas.microsoft.com/office/drawing/2014/chart" uri="{C3380CC4-5D6E-409C-BE32-E72D297353CC}">
              <c16:uniqueId val="{00000000-C69B-43FB-97F0-429DD226027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c:ext xmlns:c16="http://schemas.microsoft.com/office/drawing/2014/chart" uri="{C3380CC4-5D6E-409C-BE32-E72D297353CC}">
              <c16:uniqueId val="{00000001-C69B-43FB-97F0-429DD226027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113.51</c:v>
                </c:pt>
                <c:pt idx="1">
                  <c:v>113.09</c:v>
                </c:pt>
                <c:pt idx="2">
                  <c:v>116.06</c:v>
                </c:pt>
                <c:pt idx="3">
                  <c:v>113.58</c:v>
                </c:pt>
                <c:pt idx="4">
                  <c:v>115.62</c:v>
                </c:pt>
              </c:numCache>
            </c:numRef>
          </c:val>
          <c:extLst>
            <c:ext xmlns:c16="http://schemas.microsoft.com/office/drawing/2014/chart" uri="{C3380CC4-5D6E-409C-BE32-E72D297353CC}">
              <c16:uniqueId val="{00000000-7BAC-471D-A18F-13B418DAED7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c:ext xmlns:c16="http://schemas.microsoft.com/office/drawing/2014/chart" uri="{C3380CC4-5D6E-409C-BE32-E72D297353CC}">
              <c16:uniqueId val="{00000001-7BAC-471D-A18F-13B418DAED7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43.68</c:v>
                </c:pt>
                <c:pt idx="1">
                  <c:v>45.35</c:v>
                </c:pt>
                <c:pt idx="2">
                  <c:v>46.93</c:v>
                </c:pt>
                <c:pt idx="3">
                  <c:v>47.88</c:v>
                </c:pt>
                <c:pt idx="4">
                  <c:v>49.32</c:v>
                </c:pt>
              </c:numCache>
            </c:numRef>
          </c:val>
          <c:extLst>
            <c:ext xmlns:c16="http://schemas.microsoft.com/office/drawing/2014/chart" uri="{C3380CC4-5D6E-409C-BE32-E72D297353CC}">
              <c16:uniqueId val="{00000000-991B-4A45-BE03-9EC6EBE84C0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c:ext xmlns:c16="http://schemas.microsoft.com/office/drawing/2014/chart" uri="{C3380CC4-5D6E-409C-BE32-E72D297353CC}">
              <c16:uniqueId val="{00000001-991B-4A45-BE03-9EC6EBE84C0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1.38</c:v>
                </c:pt>
                <c:pt idx="1">
                  <c:v>1.31</c:v>
                </c:pt>
                <c:pt idx="2">
                  <c:v>1.25</c:v>
                </c:pt>
                <c:pt idx="3">
                  <c:v>1.23</c:v>
                </c:pt>
                <c:pt idx="4">
                  <c:v>1.19</c:v>
                </c:pt>
              </c:numCache>
            </c:numRef>
          </c:val>
          <c:extLst>
            <c:ext xmlns:c16="http://schemas.microsoft.com/office/drawing/2014/chart" uri="{C3380CC4-5D6E-409C-BE32-E72D297353CC}">
              <c16:uniqueId val="{00000000-8742-48E8-AD3A-B2F52E3696F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c:ext xmlns:c16="http://schemas.microsoft.com/office/drawing/2014/chart" uri="{C3380CC4-5D6E-409C-BE32-E72D297353CC}">
              <c16:uniqueId val="{00000001-8742-48E8-AD3A-B2F52E3696F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67-4EC5-A3BE-ED4E3D4BB24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267-4EC5-A3BE-ED4E3D4BB24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917.8</c:v>
                </c:pt>
                <c:pt idx="1">
                  <c:v>1058.1099999999999</c:v>
                </c:pt>
                <c:pt idx="2">
                  <c:v>1023.61</c:v>
                </c:pt>
                <c:pt idx="3">
                  <c:v>993.33</c:v>
                </c:pt>
                <c:pt idx="4">
                  <c:v>1178.33</c:v>
                </c:pt>
              </c:numCache>
            </c:numRef>
          </c:val>
          <c:extLst>
            <c:ext xmlns:c16="http://schemas.microsoft.com/office/drawing/2014/chart" uri="{C3380CC4-5D6E-409C-BE32-E72D297353CC}">
              <c16:uniqueId val="{00000000-36B8-4059-89DC-842E2E0940B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c:ext xmlns:c16="http://schemas.microsoft.com/office/drawing/2014/chart" uri="{C3380CC4-5D6E-409C-BE32-E72D297353CC}">
              <c16:uniqueId val="{00000001-36B8-4059-89DC-842E2E0940B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42.54</c:v>
                </c:pt>
                <c:pt idx="1">
                  <c:v>38.24</c:v>
                </c:pt>
                <c:pt idx="2">
                  <c:v>34.11</c:v>
                </c:pt>
                <c:pt idx="3">
                  <c:v>30.22</c:v>
                </c:pt>
                <c:pt idx="4">
                  <c:v>26.45</c:v>
                </c:pt>
              </c:numCache>
            </c:numRef>
          </c:val>
          <c:extLst>
            <c:ext xmlns:c16="http://schemas.microsoft.com/office/drawing/2014/chart" uri="{C3380CC4-5D6E-409C-BE32-E72D297353CC}">
              <c16:uniqueId val="{00000000-F8EA-4B36-98C1-42BE7AAAF8D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c:ext xmlns:c16="http://schemas.microsoft.com/office/drawing/2014/chart" uri="{C3380CC4-5D6E-409C-BE32-E72D297353CC}">
              <c16:uniqueId val="{00000001-F8EA-4B36-98C1-42BE7AAAF8D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106.1</c:v>
                </c:pt>
                <c:pt idx="1">
                  <c:v>106.2</c:v>
                </c:pt>
                <c:pt idx="2">
                  <c:v>109.03</c:v>
                </c:pt>
                <c:pt idx="3">
                  <c:v>107.29</c:v>
                </c:pt>
                <c:pt idx="4">
                  <c:v>108.93</c:v>
                </c:pt>
              </c:numCache>
            </c:numRef>
          </c:val>
          <c:extLst>
            <c:ext xmlns:c16="http://schemas.microsoft.com/office/drawing/2014/chart" uri="{C3380CC4-5D6E-409C-BE32-E72D297353CC}">
              <c16:uniqueId val="{00000000-09BC-41F3-B2DF-93CC8658D00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c:ext xmlns:c16="http://schemas.microsoft.com/office/drawing/2014/chart" uri="{C3380CC4-5D6E-409C-BE32-E72D297353CC}">
              <c16:uniqueId val="{00000001-09BC-41F3-B2DF-93CC8658D00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173.42</c:v>
                </c:pt>
                <c:pt idx="1">
                  <c:v>172.99</c:v>
                </c:pt>
                <c:pt idx="2">
                  <c:v>168.64</c:v>
                </c:pt>
                <c:pt idx="3">
                  <c:v>171.84</c:v>
                </c:pt>
                <c:pt idx="4">
                  <c:v>169.34</c:v>
                </c:pt>
              </c:numCache>
            </c:numRef>
          </c:val>
          <c:extLst>
            <c:ext xmlns:c16="http://schemas.microsoft.com/office/drawing/2014/chart" uri="{C3380CC4-5D6E-409C-BE32-E72D297353CC}">
              <c16:uniqueId val="{00000000-1BC6-43C9-BE13-EED51E4105B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c:ext xmlns:c16="http://schemas.microsoft.com/office/drawing/2014/chart" uri="{C3380CC4-5D6E-409C-BE32-E72D297353CC}">
              <c16:uniqueId val="{00000001-1BC6-43C9-BE13-EED51E4105B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75" zoomScaleNormal="75"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沖縄県　那覇市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59" t="str">
        <f>データ!$M$6</f>
        <v>自治体職員</v>
      </c>
      <c r="AE8" s="59"/>
      <c r="AF8" s="59"/>
      <c r="AG8" s="59"/>
      <c r="AH8" s="59"/>
      <c r="AI8" s="59"/>
      <c r="AJ8" s="59"/>
      <c r="AK8" s="4"/>
      <c r="AL8" s="60">
        <f>データ!$R$6</f>
        <v>322624</v>
      </c>
      <c r="AM8" s="60"/>
      <c r="AN8" s="60"/>
      <c r="AO8" s="60"/>
      <c r="AP8" s="60"/>
      <c r="AQ8" s="60"/>
      <c r="AR8" s="60"/>
      <c r="AS8" s="60"/>
      <c r="AT8" s="51">
        <f>データ!$S$6</f>
        <v>39.99</v>
      </c>
      <c r="AU8" s="52"/>
      <c r="AV8" s="52"/>
      <c r="AW8" s="52"/>
      <c r="AX8" s="52"/>
      <c r="AY8" s="52"/>
      <c r="AZ8" s="52"/>
      <c r="BA8" s="52"/>
      <c r="BB8" s="53">
        <f>データ!$T$6</f>
        <v>8067.62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88.92</v>
      </c>
      <c r="J10" s="52"/>
      <c r="K10" s="52"/>
      <c r="L10" s="52"/>
      <c r="M10" s="52"/>
      <c r="N10" s="52"/>
      <c r="O10" s="63"/>
      <c r="P10" s="53">
        <f>データ!$P$6</f>
        <v>100</v>
      </c>
      <c r="Q10" s="53"/>
      <c r="R10" s="53"/>
      <c r="S10" s="53"/>
      <c r="T10" s="53"/>
      <c r="U10" s="53"/>
      <c r="V10" s="53"/>
      <c r="W10" s="60">
        <f>データ!$Q$6</f>
        <v>2995</v>
      </c>
      <c r="X10" s="60"/>
      <c r="Y10" s="60"/>
      <c r="Z10" s="60"/>
      <c r="AA10" s="60"/>
      <c r="AB10" s="60"/>
      <c r="AC10" s="60"/>
      <c r="AD10" s="2"/>
      <c r="AE10" s="2"/>
      <c r="AF10" s="2"/>
      <c r="AG10" s="2"/>
      <c r="AH10" s="4"/>
      <c r="AI10" s="4"/>
      <c r="AJ10" s="4"/>
      <c r="AK10" s="4"/>
      <c r="AL10" s="60">
        <f>データ!$U$6</f>
        <v>321094</v>
      </c>
      <c r="AM10" s="60"/>
      <c r="AN10" s="60"/>
      <c r="AO10" s="60"/>
      <c r="AP10" s="60"/>
      <c r="AQ10" s="60"/>
      <c r="AR10" s="60"/>
      <c r="AS10" s="60"/>
      <c r="AT10" s="51">
        <f>データ!$V$6</f>
        <v>39.99</v>
      </c>
      <c r="AU10" s="52"/>
      <c r="AV10" s="52"/>
      <c r="AW10" s="52"/>
      <c r="AX10" s="52"/>
      <c r="AY10" s="52"/>
      <c r="AZ10" s="52"/>
      <c r="BA10" s="52"/>
      <c r="BB10" s="53">
        <f>データ!$W$6</f>
        <v>8029.36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5" t="s">
        <v>23</v>
      </c>
      <c r="BM11" s="75"/>
      <c r="BN11" s="75"/>
      <c r="BO11" s="75"/>
      <c r="BP11" s="75"/>
      <c r="BQ11" s="75"/>
      <c r="BR11" s="75"/>
      <c r="BS11" s="75"/>
      <c r="BT11" s="75"/>
      <c r="BU11" s="75"/>
      <c r="BV11" s="75"/>
      <c r="BW11" s="75"/>
      <c r="BX11" s="75"/>
      <c r="BY11" s="75"/>
      <c r="BZ11" s="7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5"/>
      <c r="BM12" s="75"/>
      <c r="BN12" s="75"/>
      <c r="BO12" s="75"/>
      <c r="BP12" s="75"/>
      <c r="BQ12" s="75"/>
      <c r="BR12" s="75"/>
      <c r="BS12" s="75"/>
      <c r="BT12" s="75"/>
      <c r="BU12" s="75"/>
      <c r="BV12" s="75"/>
      <c r="BW12" s="75"/>
      <c r="BX12" s="75"/>
      <c r="BY12" s="75"/>
      <c r="BZ12" s="7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6"/>
      <c r="BM13" s="76"/>
      <c r="BN13" s="76"/>
      <c r="BO13" s="76"/>
      <c r="BP13" s="76"/>
      <c r="BQ13" s="76"/>
      <c r="BR13" s="76"/>
      <c r="BS13" s="76"/>
      <c r="BT13" s="76"/>
      <c r="BU13" s="76"/>
      <c r="BV13" s="76"/>
      <c r="BW13" s="76"/>
      <c r="BX13" s="76"/>
      <c r="BY13" s="76"/>
      <c r="BZ13" s="76"/>
    </row>
    <row r="14" spans="1:78" ht="13.5" customHeight="1" x14ac:dyDescent="0.15">
      <c r="A14" s="2"/>
      <c r="B14" s="77" t="s">
        <v>24</v>
      </c>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9"/>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0"/>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2"/>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1" t="s">
        <v>105</v>
      </c>
      <c r="BM16" s="92"/>
      <c r="BN16" s="92"/>
      <c r="BO16" s="92"/>
      <c r="BP16" s="92"/>
      <c r="BQ16" s="92"/>
      <c r="BR16" s="92"/>
      <c r="BS16" s="92"/>
      <c r="BT16" s="92"/>
      <c r="BU16" s="92"/>
      <c r="BV16" s="92"/>
      <c r="BW16" s="92"/>
      <c r="BX16" s="92"/>
      <c r="BY16" s="92"/>
      <c r="BZ16" s="9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1"/>
      <c r="BM17" s="92"/>
      <c r="BN17" s="92"/>
      <c r="BO17" s="92"/>
      <c r="BP17" s="92"/>
      <c r="BQ17" s="92"/>
      <c r="BR17" s="92"/>
      <c r="BS17" s="92"/>
      <c r="BT17" s="92"/>
      <c r="BU17" s="92"/>
      <c r="BV17" s="92"/>
      <c r="BW17" s="92"/>
      <c r="BX17" s="92"/>
      <c r="BY17" s="92"/>
      <c r="BZ17" s="9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1"/>
      <c r="BM18" s="92"/>
      <c r="BN18" s="92"/>
      <c r="BO18" s="92"/>
      <c r="BP18" s="92"/>
      <c r="BQ18" s="92"/>
      <c r="BR18" s="92"/>
      <c r="BS18" s="92"/>
      <c r="BT18" s="92"/>
      <c r="BU18" s="92"/>
      <c r="BV18" s="92"/>
      <c r="BW18" s="92"/>
      <c r="BX18" s="92"/>
      <c r="BY18" s="92"/>
      <c r="BZ18" s="9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1"/>
      <c r="BM19" s="92"/>
      <c r="BN19" s="92"/>
      <c r="BO19" s="92"/>
      <c r="BP19" s="92"/>
      <c r="BQ19" s="92"/>
      <c r="BR19" s="92"/>
      <c r="BS19" s="92"/>
      <c r="BT19" s="92"/>
      <c r="BU19" s="92"/>
      <c r="BV19" s="92"/>
      <c r="BW19" s="92"/>
      <c r="BX19" s="92"/>
      <c r="BY19" s="92"/>
      <c r="BZ19" s="9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1"/>
      <c r="BM20" s="92"/>
      <c r="BN20" s="92"/>
      <c r="BO20" s="92"/>
      <c r="BP20" s="92"/>
      <c r="BQ20" s="92"/>
      <c r="BR20" s="92"/>
      <c r="BS20" s="92"/>
      <c r="BT20" s="92"/>
      <c r="BU20" s="92"/>
      <c r="BV20" s="92"/>
      <c r="BW20" s="92"/>
      <c r="BX20" s="92"/>
      <c r="BY20" s="92"/>
      <c r="BZ20" s="9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1"/>
      <c r="BM21" s="92"/>
      <c r="BN21" s="92"/>
      <c r="BO21" s="92"/>
      <c r="BP21" s="92"/>
      <c r="BQ21" s="92"/>
      <c r="BR21" s="92"/>
      <c r="BS21" s="92"/>
      <c r="BT21" s="92"/>
      <c r="BU21" s="92"/>
      <c r="BV21" s="92"/>
      <c r="BW21" s="92"/>
      <c r="BX21" s="92"/>
      <c r="BY21" s="92"/>
      <c r="BZ21" s="9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1"/>
      <c r="BM22" s="92"/>
      <c r="BN22" s="92"/>
      <c r="BO22" s="92"/>
      <c r="BP22" s="92"/>
      <c r="BQ22" s="92"/>
      <c r="BR22" s="92"/>
      <c r="BS22" s="92"/>
      <c r="BT22" s="92"/>
      <c r="BU22" s="92"/>
      <c r="BV22" s="92"/>
      <c r="BW22" s="92"/>
      <c r="BX22" s="92"/>
      <c r="BY22" s="92"/>
      <c r="BZ22" s="9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1"/>
      <c r="BM23" s="92"/>
      <c r="BN23" s="92"/>
      <c r="BO23" s="92"/>
      <c r="BP23" s="92"/>
      <c r="BQ23" s="92"/>
      <c r="BR23" s="92"/>
      <c r="BS23" s="92"/>
      <c r="BT23" s="92"/>
      <c r="BU23" s="92"/>
      <c r="BV23" s="92"/>
      <c r="BW23" s="92"/>
      <c r="BX23" s="92"/>
      <c r="BY23" s="92"/>
      <c r="BZ23" s="9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1"/>
      <c r="BM24" s="92"/>
      <c r="BN24" s="92"/>
      <c r="BO24" s="92"/>
      <c r="BP24" s="92"/>
      <c r="BQ24" s="92"/>
      <c r="BR24" s="92"/>
      <c r="BS24" s="92"/>
      <c r="BT24" s="92"/>
      <c r="BU24" s="92"/>
      <c r="BV24" s="92"/>
      <c r="BW24" s="92"/>
      <c r="BX24" s="92"/>
      <c r="BY24" s="92"/>
      <c r="BZ24" s="9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1"/>
      <c r="BM25" s="92"/>
      <c r="BN25" s="92"/>
      <c r="BO25" s="92"/>
      <c r="BP25" s="92"/>
      <c r="BQ25" s="92"/>
      <c r="BR25" s="92"/>
      <c r="BS25" s="92"/>
      <c r="BT25" s="92"/>
      <c r="BU25" s="92"/>
      <c r="BV25" s="92"/>
      <c r="BW25" s="92"/>
      <c r="BX25" s="92"/>
      <c r="BY25" s="92"/>
      <c r="BZ25" s="9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1"/>
      <c r="BM26" s="92"/>
      <c r="BN26" s="92"/>
      <c r="BO26" s="92"/>
      <c r="BP26" s="92"/>
      <c r="BQ26" s="92"/>
      <c r="BR26" s="92"/>
      <c r="BS26" s="92"/>
      <c r="BT26" s="92"/>
      <c r="BU26" s="92"/>
      <c r="BV26" s="92"/>
      <c r="BW26" s="92"/>
      <c r="BX26" s="92"/>
      <c r="BY26" s="92"/>
      <c r="BZ26" s="9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1"/>
      <c r="BM27" s="92"/>
      <c r="BN27" s="92"/>
      <c r="BO27" s="92"/>
      <c r="BP27" s="92"/>
      <c r="BQ27" s="92"/>
      <c r="BR27" s="92"/>
      <c r="BS27" s="92"/>
      <c r="BT27" s="92"/>
      <c r="BU27" s="92"/>
      <c r="BV27" s="92"/>
      <c r="BW27" s="92"/>
      <c r="BX27" s="92"/>
      <c r="BY27" s="92"/>
      <c r="BZ27" s="9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1"/>
      <c r="BM28" s="92"/>
      <c r="BN28" s="92"/>
      <c r="BO28" s="92"/>
      <c r="BP28" s="92"/>
      <c r="BQ28" s="92"/>
      <c r="BR28" s="92"/>
      <c r="BS28" s="92"/>
      <c r="BT28" s="92"/>
      <c r="BU28" s="92"/>
      <c r="BV28" s="92"/>
      <c r="BW28" s="92"/>
      <c r="BX28" s="92"/>
      <c r="BY28" s="92"/>
      <c r="BZ28" s="9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1"/>
      <c r="BM29" s="92"/>
      <c r="BN29" s="92"/>
      <c r="BO29" s="92"/>
      <c r="BP29" s="92"/>
      <c r="BQ29" s="92"/>
      <c r="BR29" s="92"/>
      <c r="BS29" s="92"/>
      <c r="BT29" s="92"/>
      <c r="BU29" s="92"/>
      <c r="BV29" s="92"/>
      <c r="BW29" s="92"/>
      <c r="BX29" s="92"/>
      <c r="BY29" s="92"/>
      <c r="BZ29" s="9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1"/>
      <c r="BM30" s="92"/>
      <c r="BN30" s="92"/>
      <c r="BO30" s="92"/>
      <c r="BP30" s="92"/>
      <c r="BQ30" s="92"/>
      <c r="BR30" s="92"/>
      <c r="BS30" s="92"/>
      <c r="BT30" s="92"/>
      <c r="BU30" s="92"/>
      <c r="BV30" s="92"/>
      <c r="BW30" s="92"/>
      <c r="BX30" s="92"/>
      <c r="BY30" s="92"/>
      <c r="BZ30" s="9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1"/>
      <c r="BM31" s="92"/>
      <c r="BN31" s="92"/>
      <c r="BO31" s="92"/>
      <c r="BP31" s="92"/>
      <c r="BQ31" s="92"/>
      <c r="BR31" s="92"/>
      <c r="BS31" s="92"/>
      <c r="BT31" s="92"/>
      <c r="BU31" s="92"/>
      <c r="BV31" s="92"/>
      <c r="BW31" s="92"/>
      <c r="BX31" s="92"/>
      <c r="BY31" s="92"/>
      <c r="BZ31" s="9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1"/>
      <c r="BM32" s="92"/>
      <c r="BN32" s="92"/>
      <c r="BO32" s="92"/>
      <c r="BP32" s="92"/>
      <c r="BQ32" s="92"/>
      <c r="BR32" s="92"/>
      <c r="BS32" s="92"/>
      <c r="BT32" s="92"/>
      <c r="BU32" s="92"/>
      <c r="BV32" s="92"/>
      <c r="BW32" s="92"/>
      <c r="BX32" s="92"/>
      <c r="BY32" s="92"/>
      <c r="BZ32" s="9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1"/>
      <c r="BM33" s="92"/>
      <c r="BN33" s="92"/>
      <c r="BO33" s="92"/>
      <c r="BP33" s="92"/>
      <c r="BQ33" s="92"/>
      <c r="BR33" s="92"/>
      <c r="BS33" s="92"/>
      <c r="BT33" s="92"/>
      <c r="BU33" s="92"/>
      <c r="BV33" s="92"/>
      <c r="BW33" s="92"/>
      <c r="BX33" s="92"/>
      <c r="BY33" s="92"/>
      <c r="BZ33" s="9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1"/>
      <c r="BM34" s="92"/>
      <c r="BN34" s="92"/>
      <c r="BO34" s="92"/>
      <c r="BP34" s="92"/>
      <c r="BQ34" s="92"/>
      <c r="BR34" s="92"/>
      <c r="BS34" s="92"/>
      <c r="BT34" s="92"/>
      <c r="BU34" s="92"/>
      <c r="BV34" s="92"/>
      <c r="BW34" s="92"/>
      <c r="BX34" s="92"/>
      <c r="BY34" s="92"/>
      <c r="BZ34" s="9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1"/>
      <c r="BM35" s="92"/>
      <c r="BN35" s="92"/>
      <c r="BO35" s="92"/>
      <c r="BP35" s="92"/>
      <c r="BQ35" s="92"/>
      <c r="BR35" s="92"/>
      <c r="BS35" s="92"/>
      <c r="BT35" s="92"/>
      <c r="BU35" s="92"/>
      <c r="BV35" s="92"/>
      <c r="BW35" s="92"/>
      <c r="BX35" s="92"/>
      <c r="BY35" s="92"/>
      <c r="BZ35" s="9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1"/>
      <c r="BM36" s="92"/>
      <c r="BN36" s="92"/>
      <c r="BO36" s="92"/>
      <c r="BP36" s="92"/>
      <c r="BQ36" s="92"/>
      <c r="BR36" s="92"/>
      <c r="BS36" s="92"/>
      <c r="BT36" s="92"/>
      <c r="BU36" s="92"/>
      <c r="BV36" s="92"/>
      <c r="BW36" s="92"/>
      <c r="BX36" s="92"/>
      <c r="BY36" s="92"/>
      <c r="BZ36" s="9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1"/>
      <c r="BM37" s="92"/>
      <c r="BN37" s="92"/>
      <c r="BO37" s="92"/>
      <c r="BP37" s="92"/>
      <c r="BQ37" s="92"/>
      <c r="BR37" s="92"/>
      <c r="BS37" s="92"/>
      <c r="BT37" s="92"/>
      <c r="BU37" s="92"/>
      <c r="BV37" s="92"/>
      <c r="BW37" s="92"/>
      <c r="BX37" s="92"/>
      <c r="BY37" s="92"/>
      <c r="BZ37" s="9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1"/>
      <c r="BM38" s="92"/>
      <c r="BN38" s="92"/>
      <c r="BO38" s="92"/>
      <c r="BP38" s="92"/>
      <c r="BQ38" s="92"/>
      <c r="BR38" s="92"/>
      <c r="BS38" s="92"/>
      <c r="BT38" s="92"/>
      <c r="BU38" s="92"/>
      <c r="BV38" s="92"/>
      <c r="BW38" s="92"/>
      <c r="BX38" s="92"/>
      <c r="BY38" s="92"/>
      <c r="BZ38" s="9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1"/>
      <c r="BM39" s="92"/>
      <c r="BN39" s="92"/>
      <c r="BO39" s="92"/>
      <c r="BP39" s="92"/>
      <c r="BQ39" s="92"/>
      <c r="BR39" s="92"/>
      <c r="BS39" s="92"/>
      <c r="BT39" s="92"/>
      <c r="BU39" s="92"/>
      <c r="BV39" s="92"/>
      <c r="BW39" s="92"/>
      <c r="BX39" s="92"/>
      <c r="BY39" s="92"/>
      <c r="BZ39" s="9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1"/>
      <c r="BM40" s="92"/>
      <c r="BN40" s="92"/>
      <c r="BO40" s="92"/>
      <c r="BP40" s="92"/>
      <c r="BQ40" s="92"/>
      <c r="BR40" s="92"/>
      <c r="BS40" s="92"/>
      <c r="BT40" s="92"/>
      <c r="BU40" s="92"/>
      <c r="BV40" s="92"/>
      <c r="BW40" s="92"/>
      <c r="BX40" s="92"/>
      <c r="BY40" s="92"/>
      <c r="BZ40" s="9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1"/>
      <c r="BM41" s="92"/>
      <c r="BN41" s="92"/>
      <c r="BO41" s="92"/>
      <c r="BP41" s="92"/>
      <c r="BQ41" s="92"/>
      <c r="BR41" s="92"/>
      <c r="BS41" s="92"/>
      <c r="BT41" s="92"/>
      <c r="BU41" s="92"/>
      <c r="BV41" s="92"/>
      <c r="BW41" s="92"/>
      <c r="BX41" s="92"/>
      <c r="BY41" s="92"/>
      <c r="BZ41" s="9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1"/>
      <c r="BM42" s="92"/>
      <c r="BN42" s="92"/>
      <c r="BO42" s="92"/>
      <c r="BP42" s="92"/>
      <c r="BQ42" s="92"/>
      <c r="BR42" s="92"/>
      <c r="BS42" s="92"/>
      <c r="BT42" s="92"/>
      <c r="BU42" s="92"/>
      <c r="BV42" s="92"/>
      <c r="BW42" s="92"/>
      <c r="BX42" s="92"/>
      <c r="BY42" s="92"/>
      <c r="BZ42" s="9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1"/>
      <c r="BM43" s="92"/>
      <c r="BN43" s="92"/>
      <c r="BO43" s="92"/>
      <c r="BP43" s="92"/>
      <c r="BQ43" s="92"/>
      <c r="BR43" s="92"/>
      <c r="BS43" s="92"/>
      <c r="BT43" s="92"/>
      <c r="BU43" s="92"/>
      <c r="BV43" s="92"/>
      <c r="BW43" s="92"/>
      <c r="BX43" s="92"/>
      <c r="BY43" s="92"/>
      <c r="BZ43" s="9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1"/>
      <c r="BM44" s="92"/>
      <c r="BN44" s="92"/>
      <c r="BO44" s="92"/>
      <c r="BP44" s="92"/>
      <c r="BQ44" s="92"/>
      <c r="BR44" s="92"/>
      <c r="BS44" s="92"/>
      <c r="BT44" s="92"/>
      <c r="BU44" s="92"/>
      <c r="BV44" s="92"/>
      <c r="BW44" s="92"/>
      <c r="BX44" s="92"/>
      <c r="BY44" s="92"/>
      <c r="BZ44" s="9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104</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0" t="s">
        <v>27</v>
      </c>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2"/>
      <c r="BK60" s="2"/>
      <c r="BL60" s="72"/>
      <c r="BM60" s="73"/>
      <c r="BN60" s="73"/>
      <c r="BO60" s="73"/>
      <c r="BP60" s="73"/>
      <c r="BQ60" s="73"/>
      <c r="BR60" s="73"/>
      <c r="BS60" s="73"/>
      <c r="BT60" s="73"/>
      <c r="BU60" s="73"/>
      <c r="BV60" s="73"/>
      <c r="BW60" s="73"/>
      <c r="BX60" s="73"/>
      <c r="BY60" s="73"/>
      <c r="BZ60" s="74"/>
    </row>
    <row r="61" spans="1:78" ht="13.5" customHeight="1" x14ac:dyDescent="0.15">
      <c r="A61" s="2"/>
      <c r="B61" s="80"/>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2"/>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1" t="s">
        <v>106</v>
      </c>
      <c r="BM66" s="92"/>
      <c r="BN66" s="92"/>
      <c r="BO66" s="92"/>
      <c r="BP66" s="92"/>
      <c r="BQ66" s="92"/>
      <c r="BR66" s="92"/>
      <c r="BS66" s="92"/>
      <c r="BT66" s="92"/>
      <c r="BU66" s="92"/>
      <c r="BV66" s="92"/>
      <c r="BW66" s="92"/>
      <c r="BX66" s="92"/>
      <c r="BY66" s="92"/>
      <c r="BZ66" s="9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1"/>
      <c r="BM67" s="92"/>
      <c r="BN67" s="92"/>
      <c r="BO67" s="92"/>
      <c r="BP67" s="92"/>
      <c r="BQ67" s="92"/>
      <c r="BR67" s="92"/>
      <c r="BS67" s="92"/>
      <c r="BT67" s="92"/>
      <c r="BU67" s="92"/>
      <c r="BV67" s="92"/>
      <c r="BW67" s="92"/>
      <c r="BX67" s="92"/>
      <c r="BY67" s="92"/>
      <c r="BZ67" s="9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1"/>
      <c r="BM68" s="92"/>
      <c r="BN68" s="92"/>
      <c r="BO68" s="92"/>
      <c r="BP68" s="92"/>
      <c r="BQ68" s="92"/>
      <c r="BR68" s="92"/>
      <c r="BS68" s="92"/>
      <c r="BT68" s="92"/>
      <c r="BU68" s="92"/>
      <c r="BV68" s="92"/>
      <c r="BW68" s="92"/>
      <c r="BX68" s="92"/>
      <c r="BY68" s="92"/>
      <c r="BZ68" s="9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1"/>
      <c r="BM69" s="92"/>
      <c r="BN69" s="92"/>
      <c r="BO69" s="92"/>
      <c r="BP69" s="92"/>
      <c r="BQ69" s="92"/>
      <c r="BR69" s="92"/>
      <c r="BS69" s="92"/>
      <c r="BT69" s="92"/>
      <c r="BU69" s="92"/>
      <c r="BV69" s="92"/>
      <c r="BW69" s="92"/>
      <c r="BX69" s="92"/>
      <c r="BY69" s="92"/>
      <c r="BZ69" s="9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1"/>
      <c r="BM70" s="92"/>
      <c r="BN70" s="92"/>
      <c r="BO70" s="92"/>
      <c r="BP70" s="92"/>
      <c r="BQ70" s="92"/>
      <c r="BR70" s="92"/>
      <c r="BS70" s="92"/>
      <c r="BT70" s="92"/>
      <c r="BU70" s="92"/>
      <c r="BV70" s="92"/>
      <c r="BW70" s="92"/>
      <c r="BX70" s="92"/>
      <c r="BY70" s="92"/>
      <c r="BZ70" s="9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1"/>
      <c r="BM71" s="92"/>
      <c r="BN71" s="92"/>
      <c r="BO71" s="92"/>
      <c r="BP71" s="92"/>
      <c r="BQ71" s="92"/>
      <c r="BR71" s="92"/>
      <c r="BS71" s="92"/>
      <c r="BT71" s="92"/>
      <c r="BU71" s="92"/>
      <c r="BV71" s="92"/>
      <c r="BW71" s="92"/>
      <c r="BX71" s="92"/>
      <c r="BY71" s="92"/>
      <c r="BZ71" s="9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1"/>
      <c r="BM72" s="92"/>
      <c r="BN72" s="92"/>
      <c r="BO72" s="92"/>
      <c r="BP72" s="92"/>
      <c r="BQ72" s="92"/>
      <c r="BR72" s="92"/>
      <c r="BS72" s="92"/>
      <c r="BT72" s="92"/>
      <c r="BU72" s="92"/>
      <c r="BV72" s="92"/>
      <c r="BW72" s="92"/>
      <c r="BX72" s="92"/>
      <c r="BY72" s="92"/>
      <c r="BZ72" s="9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1"/>
      <c r="BM73" s="92"/>
      <c r="BN73" s="92"/>
      <c r="BO73" s="92"/>
      <c r="BP73" s="92"/>
      <c r="BQ73" s="92"/>
      <c r="BR73" s="92"/>
      <c r="BS73" s="92"/>
      <c r="BT73" s="92"/>
      <c r="BU73" s="92"/>
      <c r="BV73" s="92"/>
      <c r="BW73" s="92"/>
      <c r="BX73" s="92"/>
      <c r="BY73" s="92"/>
      <c r="BZ73" s="9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1"/>
      <c r="BM74" s="92"/>
      <c r="BN74" s="92"/>
      <c r="BO74" s="92"/>
      <c r="BP74" s="92"/>
      <c r="BQ74" s="92"/>
      <c r="BR74" s="92"/>
      <c r="BS74" s="92"/>
      <c r="BT74" s="92"/>
      <c r="BU74" s="92"/>
      <c r="BV74" s="92"/>
      <c r="BW74" s="92"/>
      <c r="BX74" s="92"/>
      <c r="BY74" s="92"/>
      <c r="BZ74" s="9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1"/>
      <c r="BM75" s="92"/>
      <c r="BN75" s="92"/>
      <c r="BO75" s="92"/>
      <c r="BP75" s="92"/>
      <c r="BQ75" s="92"/>
      <c r="BR75" s="92"/>
      <c r="BS75" s="92"/>
      <c r="BT75" s="92"/>
      <c r="BU75" s="92"/>
      <c r="BV75" s="92"/>
      <c r="BW75" s="92"/>
      <c r="BX75" s="92"/>
      <c r="BY75" s="92"/>
      <c r="BZ75" s="9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1"/>
      <c r="BM76" s="92"/>
      <c r="BN76" s="92"/>
      <c r="BO76" s="92"/>
      <c r="BP76" s="92"/>
      <c r="BQ76" s="92"/>
      <c r="BR76" s="92"/>
      <c r="BS76" s="92"/>
      <c r="BT76" s="92"/>
      <c r="BU76" s="92"/>
      <c r="BV76" s="92"/>
      <c r="BW76" s="92"/>
      <c r="BX76" s="92"/>
      <c r="BY76" s="92"/>
      <c r="BZ76" s="9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1"/>
      <c r="BM77" s="92"/>
      <c r="BN77" s="92"/>
      <c r="BO77" s="92"/>
      <c r="BP77" s="92"/>
      <c r="BQ77" s="92"/>
      <c r="BR77" s="92"/>
      <c r="BS77" s="92"/>
      <c r="BT77" s="92"/>
      <c r="BU77" s="92"/>
      <c r="BV77" s="92"/>
      <c r="BW77" s="92"/>
      <c r="BX77" s="92"/>
      <c r="BY77" s="92"/>
      <c r="BZ77" s="9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1"/>
      <c r="BM78" s="92"/>
      <c r="BN78" s="92"/>
      <c r="BO78" s="92"/>
      <c r="BP78" s="92"/>
      <c r="BQ78" s="92"/>
      <c r="BR78" s="92"/>
      <c r="BS78" s="92"/>
      <c r="BT78" s="92"/>
      <c r="BU78" s="92"/>
      <c r="BV78" s="92"/>
      <c r="BW78" s="92"/>
      <c r="BX78" s="92"/>
      <c r="BY78" s="92"/>
      <c r="BZ78" s="9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1"/>
      <c r="BM79" s="92"/>
      <c r="BN79" s="92"/>
      <c r="BO79" s="92"/>
      <c r="BP79" s="92"/>
      <c r="BQ79" s="92"/>
      <c r="BR79" s="92"/>
      <c r="BS79" s="92"/>
      <c r="BT79" s="92"/>
      <c r="BU79" s="92"/>
      <c r="BV79" s="92"/>
      <c r="BW79" s="92"/>
      <c r="BX79" s="92"/>
      <c r="BY79" s="92"/>
      <c r="BZ79" s="9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1"/>
      <c r="BM80" s="92"/>
      <c r="BN80" s="92"/>
      <c r="BO80" s="92"/>
      <c r="BP80" s="92"/>
      <c r="BQ80" s="92"/>
      <c r="BR80" s="92"/>
      <c r="BS80" s="92"/>
      <c r="BT80" s="92"/>
      <c r="BU80" s="92"/>
      <c r="BV80" s="92"/>
      <c r="BW80" s="92"/>
      <c r="BX80" s="92"/>
      <c r="BY80" s="92"/>
      <c r="BZ80" s="9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1"/>
      <c r="BM81" s="92"/>
      <c r="BN81" s="92"/>
      <c r="BO81" s="92"/>
      <c r="BP81" s="92"/>
      <c r="BQ81" s="92"/>
      <c r="BR81" s="92"/>
      <c r="BS81" s="92"/>
      <c r="BT81" s="92"/>
      <c r="BU81" s="92"/>
      <c r="BV81" s="92"/>
      <c r="BW81" s="92"/>
      <c r="BX81" s="92"/>
      <c r="BY81" s="92"/>
      <c r="BZ81" s="9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4"/>
      <c r="BM82" s="95"/>
      <c r="BN82" s="95"/>
      <c r="BO82" s="95"/>
      <c r="BP82" s="95"/>
      <c r="BQ82" s="95"/>
      <c r="BR82" s="95"/>
      <c r="BS82" s="95"/>
      <c r="BT82" s="95"/>
      <c r="BU82" s="95"/>
      <c r="BV82" s="95"/>
      <c r="BW82" s="95"/>
      <c r="BX82" s="95"/>
      <c r="BY82" s="95"/>
      <c r="BZ82" s="9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PEAGjvrhmOXJ9YzUAYQuXKIpzKk3cSx3j2KxhFdR7UitzuGe0t8VTrmNuU1Sqh8k6FVyLhrqn4AKvKdpZuM3Q==" saltValue="gAqQa6L+sFNhx0eSoHD+5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27</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52</v>
      </c>
      <c r="B4" s="31"/>
      <c r="C4" s="31"/>
      <c r="D4" s="31"/>
      <c r="E4" s="31"/>
      <c r="F4" s="31"/>
      <c r="G4" s="31"/>
      <c r="H4" s="87"/>
      <c r="I4" s="88"/>
      <c r="J4" s="88"/>
      <c r="K4" s="88"/>
      <c r="L4" s="88"/>
      <c r="M4" s="88"/>
      <c r="N4" s="88"/>
      <c r="O4" s="88"/>
      <c r="P4" s="88"/>
      <c r="Q4" s="88"/>
      <c r="R4" s="88"/>
      <c r="S4" s="88"/>
      <c r="T4" s="88"/>
      <c r="U4" s="88"/>
      <c r="V4" s="88"/>
      <c r="W4" s="89"/>
      <c r="X4" s="83" t="s">
        <v>53</v>
      </c>
      <c r="Y4" s="83"/>
      <c r="Z4" s="83"/>
      <c r="AA4" s="83"/>
      <c r="AB4" s="83"/>
      <c r="AC4" s="83"/>
      <c r="AD4" s="83"/>
      <c r="AE4" s="83"/>
      <c r="AF4" s="83"/>
      <c r="AG4" s="83"/>
      <c r="AH4" s="83"/>
      <c r="AI4" s="83" t="s">
        <v>54</v>
      </c>
      <c r="AJ4" s="83"/>
      <c r="AK4" s="83"/>
      <c r="AL4" s="83"/>
      <c r="AM4" s="83"/>
      <c r="AN4" s="83"/>
      <c r="AO4" s="83"/>
      <c r="AP4" s="83"/>
      <c r="AQ4" s="83"/>
      <c r="AR4" s="83"/>
      <c r="AS4" s="83"/>
      <c r="AT4" s="83" t="s">
        <v>55</v>
      </c>
      <c r="AU4" s="83"/>
      <c r="AV4" s="83"/>
      <c r="AW4" s="83"/>
      <c r="AX4" s="83"/>
      <c r="AY4" s="83"/>
      <c r="AZ4" s="83"/>
      <c r="BA4" s="83"/>
      <c r="BB4" s="83"/>
      <c r="BC4" s="83"/>
      <c r="BD4" s="83"/>
      <c r="BE4" s="83" t="s">
        <v>56</v>
      </c>
      <c r="BF4" s="83"/>
      <c r="BG4" s="83"/>
      <c r="BH4" s="83"/>
      <c r="BI4" s="83"/>
      <c r="BJ4" s="83"/>
      <c r="BK4" s="83"/>
      <c r="BL4" s="83"/>
      <c r="BM4" s="83"/>
      <c r="BN4" s="83"/>
      <c r="BO4" s="83"/>
      <c r="BP4" s="83" t="s">
        <v>57</v>
      </c>
      <c r="BQ4" s="83"/>
      <c r="BR4" s="83"/>
      <c r="BS4" s="83"/>
      <c r="BT4" s="83"/>
      <c r="BU4" s="83"/>
      <c r="BV4" s="83"/>
      <c r="BW4" s="83"/>
      <c r="BX4" s="83"/>
      <c r="BY4" s="83"/>
      <c r="BZ4" s="83"/>
      <c r="CA4" s="83" t="s">
        <v>58</v>
      </c>
      <c r="CB4" s="83"/>
      <c r="CC4" s="83"/>
      <c r="CD4" s="83"/>
      <c r="CE4" s="83"/>
      <c r="CF4" s="83"/>
      <c r="CG4" s="83"/>
      <c r="CH4" s="83"/>
      <c r="CI4" s="83"/>
      <c r="CJ4" s="83"/>
      <c r="CK4" s="83"/>
      <c r="CL4" s="83" t="s">
        <v>59</v>
      </c>
      <c r="CM4" s="83"/>
      <c r="CN4" s="83"/>
      <c r="CO4" s="83"/>
      <c r="CP4" s="83"/>
      <c r="CQ4" s="83"/>
      <c r="CR4" s="83"/>
      <c r="CS4" s="83"/>
      <c r="CT4" s="83"/>
      <c r="CU4" s="83"/>
      <c r="CV4" s="83"/>
      <c r="CW4" s="83" t="s">
        <v>60</v>
      </c>
      <c r="CX4" s="83"/>
      <c r="CY4" s="83"/>
      <c r="CZ4" s="83"/>
      <c r="DA4" s="83"/>
      <c r="DB4" s="83"/>
      <c r="DC4" s="83"/>
      <c r="DD4" s="83"/>
      <c r="DE4" s="83"/>
      <c r="DF4" s="83"/>
      <c r="DG4" s="83"/>
      <c r="DH4" s="83" t="s">
        <v>61</v>
      </c>
      <c r="DI4" s="83"/>
      <c r="DJ4" s="83"/>
      <c r="DK4" s="83"/>
      <c r="DL4" s="83"/>
      <c r="DM4" s="83"/>
      <c r="DN4" s="83"/>
      <c r="DO4" s="83"/>
      <c r="DP4" s="83"/>
      <c r="DQ4" s="83"/>
      <c r="DR4" s="83"/>
      <c r="DS4" s="83" t="s">
        <v>62</v>
      </c>
      <c r="DT4" s="83"/>
      <c r="DU4" s="83"/>
      <c r="DV4" s="83"/>
      <c r="DW4" s="83"/>
      <c r="DX4" s="83"/>
      <c r="DY4" s="83"/>
      <c r="DZ4" s="83"/>
      <c r="EA4" s="83"/>
      <c r="EB4" s="83"/>
      <c r="EC4" s="83"/>
      <c r="ED4" s="83" t="s">
        <v>63</v>
      </c>
      <c r="EE4" s="83"/>
      <c r="EF4" s="83"/>
      <c r="EG4" s="83"/>
      <c r="EH4" s="83"/>
      <c r="EI4" s="83"/>
      <c r="EJ4" s="83"/>
      <c r="EK4" s="83"/>
      <c r="EL4" s="83"/>
      <c r="EM4" s="83"/>
      <c r="EN4" s="83"/>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472018</v>
      </c>
      <c r="D6" s="34">
        <f t="shared" si="3"/>
        <v>46</v>
      </c>
      <c r="E6" s="34">
        <f t="shared" si="3"/>
        <v>1</v>
      </c>
      <c r="F6" s="34">
        <f t="shared" si="3"/>
        <v>0</v>
      </c>
      <c r="G6" s="34">
        <f t="shared" si="3"/>
        <v>1</v>
      </c>
      <c r="H6" s="34" t="str">
        <f t="shared" si="3"/>
        <v>沖縄県　那覇市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88.92</v>
      </c>
      <c r="P6" s="35">
        <f t="shared" si="3"/>
        <v>100</v>
      </c>
      <c r="Q6" s="35">
        <f t="shared" si="3"/>
        <v>2995</v>
      </c>
      <c r="R6" s="35">
        <f t="shared" si="3"/>
        <v>322624</v>
      </c>
      <c r="S6" s="35">
        <f t="shared" si="3"/>
        <v>39.99</v>
      </c>
      <c r="T6" s="35">
        <f t="shared" si="3"/>
        <v>8067.62</v>
      </c>
      <c r="U6" s="35">
        <f t="shared" si="3"/>
        <v>321094</v>
      </c>
      <c r="V6" s="35">
        <f t="shared" si="3"/>
        <v>39.99</v>
      </c>
      <c r="W6" s="35">
        <f t="shared" si="3"/>
        <v>8029.36</v>
      </c>
      <c r="X6" s="36">
        <f>IF(X7="",NA(),X7)</f>
        <v>113.51</v>
      </c>
      <c r="Y6" s="36">
        <f t="shared" ref="Y6:AG6" si="4">IF(Y7="",NA(),Y7)</f>
        <v>113.09</v>
      </c>
      <c r="Z6" s="36">
        <f t="shared" si="4"/>
        <v>116.06</v>
      </c>
      <c r="AA6" s="36">
        <f t="shared" si="4"/>
        <v>113.58</v>
      </c>
      <c r="AB6" s="36">
        <f t="shared" si="4"/>
        <v>115.62</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917.8</v>
      </c>
      <c r="AU6" s="36">
        <f t="shared" ref="AU6:BC6" si="6">IF(AU7="",NA(),AU7)</f>
        <v>1058.1099999999999</v>
      </c>
      <c r="AV6" s="36">
        <f t="shared" si="6"/>
        <v>1023.61</v>
      </c>
      <c r="AW6" s="36">
        <f t="shared" si="6"/>
        <v>993.33</v>
      </c>
      <c r="AX6" s="36">
        <f t="shared" si="6"/>
        <v>1178.33</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42.54</v>
      </c>
      <c r="BF6" s="36">
        <f t="shared" ref="BF6:BN6" si="7">IF(BF7="",NA(),BF7)</f>
        <v>38.24</v>
      </c>
      <c r="BG6" s="36">
        <f t="shared" si="7"/>
        <v>34.11</v>
      </c>
      <c r="BH6" s="36">
        <f t="shared" si="7"/>
        <v>30.22</v>
      </c>
      <c r="BI6" s="36">
        <f t="shared" si="7"/>
        <v>26.45</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106.1</v>
      </c>
      <c r="BQ6" s="36">
        <f t="shared" ref="BQ6:BY6" si="8">IF(BQ7="",NA(),BQ7)</f>
        <v>106.2</v>
      </c>
      <c r="BR6" s="36">
        <f t="shared" si="8"/>
        <v>109.03</v>
      </c>
      <c r="BS6" s="36">
        <f t="shared" si="8"/>
        <v>107.29</v>
      </c>
      <c r="BT6" s="36">
        <f t="shared" si="8"/>
        <v>108.93</v>
      </c>
      <c r="BU6" s="36">
        <f t="shared" si="8"/>
        <v>107.74</v>
      </c>
      <c r="BV6" s="36">
        <f t="shared" si="8"/>
        <v>108.81</v>
      </c>
      <c r="BW6" s="36">
        <f t="shared" si="8"/>
        <v>110.87</v>
      </c>
      <c r="BX6" s="36">
        <f t="shared" si="8"/>
        <v>110.3</v>
      </c>
      <c r="BY6" s="36">
        <f t="shared" si="8"/>
        <v>109.12</v>
      </c>
      <c r="BZ6" s="35" t="str">
        <f>IF(BZ7="","",IF(BZ7="-","【-】","【"&amp;SUBSTITUTE(TEXT(BZ7,"#,##0.00"),"-","△")&amp;"】"))</f>
        <v>【103.91】</v>
      </c>
      <c r="CA6" s="36">
        <f>IF(CA7="",NA(),CA7)</f>
        <v>173.42</v>
      </c>
      <c r="CB6" s="36">
        <f t="shared" ref="CB6:CJ6" si="9">IF(CB7="",NA(),CB7)</f>
        <v>172.99</v>
      </c>
      <c r="CC6" s="36">
        <f t="shared" si="9"/>
        <v>168.64</v>
      </c>
      <c r="CD6" s="36">
        <f t="shared" si="9"/>
        <v>171.84</v>
      </c>
      <c r="CE6" s="36">
        <f t="shared" si="9"/>
        <v>169.34</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73.760000000000005</v>
      </c>
      <c r="CM6" s="36">
        <f t="shared" ref="CM6:CU6" si="10">IF(CM7="",NA(),CM7)</f>
        <v>77.97</v>
      </c>
      <c r="CN6" s="36">
        <f t="shared" si="10"/>
        <v>77.05</v>
      </c>
      <c r="CO6" s="36">
        <f t="shared" si="10"/>
        <v>76.52</v>
      </c>
      <c r="CP6" s="36">
        <f t="shared" si="10"/>
        <v>75.790000000000006</v>
      </c>
      <c r="CQ6" s="36">
        <f t="shared" si="10"/>
        <v>63.25</v>
      </c>
      <c r="CR6" s="36">
        <f t="shared" si="10"/>
        <v>63.03</v>
      </c>
      <c r="CS6" s="36">
        <f t="shared" si="10"/>
        <v>63.18</v>
      </c>
      <c r="CT6" s="36">
        <f t="shared" si="10"/>
        <v>63.54</v>
      </c>
      <c r="CU6" s="36">
        <f t="shared" si="10"/>
        <v>63.53</v>
      </c>
      <c r="CV6" s="35" t="str">
        <f>IF(CV7="","",IF(CV7="-","【-】","【"&amp;SUBSTITUTE(TEXT(CV7,"#,##0.00"),"-","△")&amp;"】"))</f>
        <v>【60.27】</v>
      </c>
      <c r="CW6" s="36">
        <f>IF(CW7="",NA(),CW7)</f>
        <v>95.48</v>
      </c>
      <c r="CX6" s="36">
        <f t="shared" ref="CX6:DF6" si="11">IF(CX7="",NA(),CX7)</f>
        <v>95.53</v>
      </c>
      <c r="CY6" s="36">
        <f t="shared" si="11"/>
        <v>96.33</v>
      </c>
      <c r="CZ6" s="36">
        <f t="shared" si="11"/>
        <v>96.66</v>
      </c>
      <c r="DA6" s="36">
        <f t="shared" si="11"/>
        <v>96.61</v>
      </c>
      <c r="DB6" s="36">
        <f t="shared" si="11"/>
        <v>91.07</v>
      </c>
      <c r="DC6" s="36">
        <f t="shared" si="11"/>
        <v>91.21</v>
      </c>
      <c r="DD6" s="36">
        <f t="shared" si="11"/>
        <v>91.6</v>
      </c>
      <c r="DE6" s="36">
        <f t="shared" si="11"/>
        <v>91.48</v>
      </c>
      <c r="DF6" s="36">
        <f t="shared" si="11"/>
        <v>91.58</v>
      </c>
      <c r="DG6" s="35" t="str">
        <f>IF(DG7="","",IF(DG7="-","【-】","【"&amp;SUBSTITUTE(TEXT(DG7,"#,##0.00"),"-","△")&amp;"】"))</f>
        <v>【89.92】</v>
      </c>
      <c r="DH6" s="36">
        <f>IF(DH7="",NA(),DH7)</f>
        <v>43.68</v>
      </c>
      <c r="DI6" s="36">
        <f t="shared" ref="DI6:DQ6" si="12">IF(DI7="",NA(),DI7)</f>
        <v>45.35</v>
      </c>
      <c r="DJ6" s="36">
        <f t="shared" si="12"/>
        <v>46.93</v>
      </c>
      <c r="DK6" s="36">
        <f t="shared" si="12"/>
        <v>47.88</v>
      </c>
      <c r="DL6" s="36">
        <f t="shared" si="12"/>
        <v>49.32</v>
      </c>
      <c r="DM6" s="36">
        <f t="shared" si="12"/>
        <v>47.7</v>
      </c>
      <c r="DN6" s="36">
        <f t="shared" si="12"/>
        <v>48.41</v>
      </c>
      <c r="DO6" s="36">
        <f t="shared" si="12"/>
        <v>49.1</v>
      </c>
      <c r="DP6" s="36">
        <f t="shared" si="12"/>
        <v>49.66</v>
      </c>
      <c r="DQ6" s="36">
        <f t="shared" si="12"/>
        <v>50.41</v>
      </c>
      <c r="DR6" s="35" t="str">
        <f>IF(DR7="","",IF(DR7="-","【-】","【"&amp;SUBSTITUTE(TEXT(DR7,"#,##0.00"),"-","△")&amp;"】"))</f>
        <v>【48.85】</v>
      </c>
      <c r="DS6" s="36">
        <f>IF(DS7="",NA(),DS7)</f>
        <v>1.38</v>
      </c>
      <c r="DT6" s="36">
        <f t="shared" ref="DT6:EB6" si="13">IF(DT7="",NA(),DT7)</f>
        <v>1.31</v>
      </c>
      <c r="DU6" s="36">
        <f t="shared" si="13"/>
        <v>1.25</v>
      </c>
      <c r="DV6" s="36">
        <f t="shared" si="13"/>
        <v>1.23</v>
      </c>
      <c r="DW6" s="36">
        <f t="shared" si="13"/>
        <v>1.19</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0.32</v>
      </c>
      <c r="EE6" s="36">
        <f t="shared" ref="EE6:EM6" si="14">IF(EE7="",NA(),EE7)</f>
        <v>0.38</v>
      </c>
      <c r="EF6" s="36">
        <f t="shared" si="14"/>
        <v>0.3</v>
      </c>
      <c r="EG6" s="36">
        <f t="shared" si="14"/>
        <v>0.42</v>
      </c>
      <c r="EH6" s="36">
        <f t="shared" si="14"/>
        <v>0.42</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15">
      <c r="A7" s="29"/>
      <c r="B7" s="38">
        <v>2018</v>
      </c>
      <c r="C7" s="38">
        <v>472018</v>
      </c>
      <c r="D7" s="38">
        <v>46</v>
      </c>
      <c r="E7" s="38">
        <v>1</v>
      </c>
      <c r="F7" s="38">
        <v>0</v>
      </c>
      <c r="G7" s="38">
        <v>1</v>
      </c>
      <c r="H7" s="38" t="s">
        <v>92</v>
      </c>
      <c r="I7" s="38" t="s">
        <v>93</v>
      </c>
      <c r="J7" s="38" t="s">
        <v>94</v>
      </c>
      <c r="K7" s="38" t="s">
        <v>95</v>
      </c>
      <c r="L7" s="38" t="s">
        <v>96</v>
      </c>
      <c r="M7" s="38" t="s">
        <v>97</v>
      </c>
      <c r="N7" s="39" t="s">
        <v>98</v>
      </c>
      <c r="O7" s="39">
        <v>88.92</v>
      </c>
      <c r="P7" s="39">
        <v>100</v>
      </c>
      <c r="Q7" s="39">
        <v>2995</v>
      </c>
      <c r="R7" s="39">
        <v>322624</v>
      </c>
      <c r="S7" s="39">
        <v>39.99</v>
      </c>
      <c r="T7" s="39">
        <v>8067.62</v>
      </c>
      <c r="U7" s="39">
        <v>321094</v>
      </c>
      <c r="V7" s="39">
        <v>39.99</v>
      </c>
      <c r="W7" s="39">
        <v>8029.36</v>
      </c>
      <c r="X7" s="39">
        <v>113.51</v>
      </c>
      <c r="Y7" s="39">
        <v>113.09</v>
      </c>
      <c r="Z7" s="39">
        <v>116.06</v>
      </c>
      <c r="AA7" s="39">
        <v>113.58</v>
      </c>
      <c r="AB7" s="39">
        <v>115.62</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917.8</v>
      </c>
      <c r="AU7" s="39">
        <v>1058.1099999999999</v>
      </c>
      <c r="AV7" s="39">
        <v>1023.61</v>
      </c>
      <c r="AW7" s="39">
        <v>993.33</v>
      </c>
      <c r="AX7" s="39">
        <v>1178.33</v>
      </c>
      <c r="AY7" s="39">
        <v>240.81</v>
      </c>
      <c r="AZ7" s="39">
        <v>241.71</v>
      </c>
      <c r="BA7" s="39">
        <v>249.08</v>
      </c>
      <c r="BB7" s="39">
        <v>254.05</v>
      </c>
      <c r="BC7" s="39">
        <v>258.22000000000003</v>
      </c>
      <c r="BD7" s="39">
        <v>261.93</v>
      </c>
      <c r="BE7" s="39">
        <v>42.54</v>
      </c>
      <c r="BF7" s="39">
        <v>38.24</v>
      </c>
      <c r="BG7" s="39">
        <v>34.11</v>
      </c>
      <c r="BH7" s="39">
        <v>30.22</v>
      </c>
      <c r="BI7" s="39">
        <v>26.45</v>
      </c>
      <c r="BJ7" s="39">
        <v>283.10000000000002</v>
      </c>
      <c r="BK7" s="39">
        <v>274.14</v>
      </c>
      <c r="BL7" s="39">
        <v>266.66000000000003</v>
      </c>
      <c r="BM7" s="39">
        <v>258.63</v>
      </c>
      <c r="BN7" s="39">
        <v>255.12</v>
      </c>
      <c r="BO7" s="39">
        <v>270.45999999999998</v>
      </c>
      <c r="BP7" s="39">
        <v>106.1</v>
      </c>
      <c r="BQ7" s="39">
        <v>106.2</v>
      </c>
      <c r="BR7" s="39">
        <v>109.03</v>
      </c>
      <c r="BS7" s="39">
        <v>107.29</v>
      </c>
      <c r="BT7" s="39">
        <v>108.93</v>
      </c>
      <c r="BU7" s="39">
        <v>107.74</v>
      </c>
      <c r="BV7" s="39">
        <v>108.81</v>
      </c>
      <c r="BW7" s="39">
        <v>110.87</v>
      </c>
      <c r="BX7" s="39">
        <v>110.3</v>
      </c>
      <c r="BY7" s="39">
        <v>109.12</v>
      </c>
      <c r="BZ7" s="39">
        <v>103.91</v>
      </c>
      <c r="CA7" s="39">
        <v>173.42</v>
      </c>
      <c r="CB7" s="39">
        <v>172.99</v>
      </c>
      <c r="CC7" s="39">
        <v>168.64</v>
      </c>
      <c r="CD7" s="39">
        <v>171.84</v>
      </c>
      <c r="CE7" s="39">
        <v>169.34</v>
      </c>
      <c r="CF7" s="39">
        <v>154.33000000000001</v>
      </c>
      <c r="CG7" s="39">
        <v>152.94999999999999</v>
      </c>
      <c r="CH7" s="39">
        <v>150.54</v>
      </c>
      <c r="CI7" s="39">
        <v>151.85</v>
      </c>
      <c r="CJ7" s="39">
        <v>153.88</v>
      </c>
      <c r="CK7" s="39">
        <v>167.11</v>
      </c>
      <c r="CL7" s="39">
        <v>73.760000000000005</v>
      </c>
      <c r="CM7" s="39">
        <v>77.97</v>
      </c>
      <c r="CN7" s="39">
        <v>77.05</v>
      </c>
      <c r="CO7" s="39">
        <v>76.52</v>
      </c>
      <c r="CP7" s="39">
        <v>75.790000000000006</v>
      </c>
      <c r="CQ7" s="39">
        <v>63.25</v>
      </c>
      <c r="CR7" s="39">
        <v>63.03</v>
      </c>
      <c r="CS7" s="39">
        <v>63.18</v>
      </c>
      <c r="CT7" s="39">
        <v>63.54</v>
      </c>
      <c r="CU7" s="39">
        <v>63.53</v>
      </c>
      <c r="CV7" s="39">
        <v>60.27</v>
      </c>
      <c r="CW7" s="39">
        <v>95.48</v>
      </c>
      <c r="CX7" s="39">
        <v>95.53</v>
      </c>
      <c r="CY7" s="39">
        <v>96.33</v>
      </c>
      <c r="CZ7" s="39">
        <v>96.66</v>
      </c>
      <c r="DA7" s="39">
        <v>96.61</v>
      </c>
      <c r="DB7" s="39">
        <v>91.07</v>
      </c>
      <c r="DC7" s="39">
        <v>91.21</v>
      </c>
      <c r="DD7" s="39">
        <v>91.6</v>
      </c>
      <c r="DE7" s="39">
        <v>91.48</v>
      </c>
      <c r="DF7" s="39">
        <v>91.58</v>
      </c>
      <c r="DG7" s="39">
        <v>89.92</v>
      </c>
      <c r="DH7" s="39">
        <v>43.68</v>
      </c>
      <c r="DI7" s="39">
        <v>45.35</v>
      </c>
      <c r="DJ7" s="39">
        <v>46.93</v>
      </c>
      <c r="DK7" s="39">
        <v>47.88</v>
      </c>
      <c r="DL7" s="39">
        <v>49.32</v>
      </c>
      <c r="DM7" s="39">
        <v>47.7</v>
      </c>
      <c r="DN7" s="39">
        <v>48.41</v>
      </c>
      <c r="DO7" s="39">
        <v>49.1</v>
      </c>
      <c r="DP7" s="39">
        <v>49.66</v>
      </c>
      <c r="DQ7" s="39">
        <v>50.41</v>
      </c>
      <c r="DR7" s="39">
        <v>48.85</v>
      </c>
      <c r="DS7" s="39">
        <v>1.38</v>
      </c>
      <c r="DT7" s="39">
        <v>1.31</v>
      </c>
      <c r="DU7" s="39">
        <v>1.25</v>
      </c>
      <c r="DV7" s="39">
        <v>1.23</v>
      </c>
      <c r="DW7" s="39">
        <v>1.19</v>
      </c>
      <c r="DX7" s="39">
        <v>14.54</v>
      </c>
      <c r="DY7" s="39">
        <v>16.16</v>
      </c>
      <c r="DZ7" s="39">
        <v>17.420000000000002</v>
      </c>
      <c r="EA7" s="39">
        <v>18.940000000000001</v>
      </c>
      <c r="EB7" s="39">
        <v>20.36</v>
      </c>
      <c r="EC7" s="39">
        <v>17.8</v>
      </c>
      <c r="ED7" s="39">
        <v>0.32</v>
      </c>
      <c r="EE7" s="39">
        <v>0.38</v>
      </c>
      <c r="EF7" s="39">
        <v>0.3</v>
      </c>
      <c r="EG7" s="39">
        <v>0.42</v>
      </c>
      <c r="EH7" s="39">
        <v>0.42</v>
      </c>
      <c r="EI7" s="39">
        <v>0.69</v>
      </c>
      <c r="EJ7" s="39">
        <v>0.74</v>
      </c>
      <c r="EK7" s="39">
        <v>0.73</v>
      </c>
      <c r="EL7" s="39">
        <v>0.74</v>
      </c>
      <c r="EM7" s="39">
        <v>0.75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