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lVBnbaHvJQldWwNg/NGNOdquIdxI03hzSc0yQ5OpzJN3fdNtQX5975bUmQpA/rh+5+872lkRSOZNPiZ48blhw==" workbookSaltValue="mXf5XLUQgLmnuOASIl6Aj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P10" i="4"/>
  <c r="I10" i="4"/>
  <c r="B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<sst xmlns="http://schemas.openxmlformats.org/spreadsheetml/2006/main" count="237" uniqueCount="124">
  <si>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</si>
  <si>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</si>
  <si>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</si>
  <si>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</si>
  <si>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</si>
  <si>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</si>
  <si>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</si>
  <si>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</si>
  <si>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</si>
  <si>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</si>
  <si>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</si>
  <si>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</si>
  <si>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</si>
  <si>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</si>
  <si>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</si>
  <si>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</si>
  <si>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</si>
  <si>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</si>
  <si>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</si>
  <si>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</si>
  <si>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</si>
  <si>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</si>
  <si>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</si>
  <si>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</si>
  <si>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</si>
  <si>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</si>
  <si>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</si>
  <si>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</si>
  <si>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</si>
  <si>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</si>
  <si>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</si>
  <si>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</si>
  <si>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</si>
  <si>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</si>
  <si>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</si>
  <si>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</si>
  <si>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</si>
  <si>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</si>
  <si>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</si>
  <si>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</si>
  <si>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</si>
  <si>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</si>
  <si>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</si>
  <si>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</si>
  <si>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</si>
  <si>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</si>
  <si>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</si>
  <si>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</si>
  <si>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</si>
  <si>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</si>
  <si>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</si>
  <si>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</si>
  <si>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</si>
  <si>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</si>
  <si>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</si>
  <si>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</si>
  <si>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</si>
  <si>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</si>
  <si>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</si>
  <si>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</si>
  <si>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</si>
  <si>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</si>
  <si>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</si>
  <si>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</si>
  <si>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</si>
  <si>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</si>
  <si>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</si>
  <si>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</si>
  <si>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</si>
  <si>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</si>
  <si>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</si>
  <si>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</si>
  <si>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</si>
  <si>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</si>
  <si>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</si>
  <si>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</si>
  <si>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</si>
  <si>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</si>
  <si>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</si>
  <si>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</si>
  <si>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</si>
  <si>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</si>
  <si>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</si>
  <si>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</si>
  <si>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</si>
  <si>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</si>
  <si>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</si>
  <si>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</si>
  <si>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</si>
  <si>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</si>
  <si>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</si>
  <si>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</si>
  <si>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</si>
  <si>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</si>
  <si>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</si>
  <si>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</si>
  <si>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</si>
  <si>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</si>
  <si>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</si>
  <si>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</si>
  <si>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</si>
  <si>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</si>
  <si>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</si>
  <si>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</si>
  <si>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</si>
  <si>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</si>
  <si>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</si>
  <si>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</si>
  <si>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</si>
  <si>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</si>
  <si>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</si>
  <si>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与那国町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</si>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</sst>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25-4425-8685-DC57E115C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517248"/>
        <c:axId val="11051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0.05</c:v>
                </c:pt>
                <c:pt idx="2">
                  <c:v>0.18</c:v>
                </c:pt>
                <c:pt idx="3">
                  <c:v>0.01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025-4425-8685-DC57E115C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517248"/>
        <c:axId val="110519424"/>
      </c:lineChart>
      <c:dateAx>
        <c:axId val="110517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519424"/>
        <c:crosses val="autoZero"/>
        <c:auto val="1"/>
        <c:lblOffset val="100"/>
        <c:baseTimeUnit val="years"/>
      </c:dateAx>
      <c:valAx>
        <c:axId val="11051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0517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38.979999999999997</c:v>
                </c:pt>
                <c:pt idx="1">
                  <c:v>38.42</c:v>
                </c:pt>
                <c:pt idx="2">
                  <c:v>41.81</c:v>
                </c:pt>
                <c:pt idx="3">
                  <c:v>100</c:v>
                </c:pt>
                <c:pt idx="4">
                  <c:v>71.75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8-4DF4-AA24-C4F094CD2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30240"/>
        <c:axId val="1143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39.42</c:v>
                </c:pt>
                <c:pt idx="1">
                  <c:v>39.68</c:v>
                </c:pt>
                <c:pt idx="2">
                  <c:v>35.64</c:v>
                </c:pt>
                <c:pt idx="3">
                  <c:v>33.729999999999997</c:v>
                </c:pt>
                <c:pt idx="4">
                  <c:v>33.21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18-4DF4-AA24-C4F094CD2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30240"/>
        <c:axId val="114336512"/>
      </c:lineChart>
      <c:dateAx>
        <c:axId val="114330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336512"/>
        <c:crosses val="autoZero"/>
        <c:auto val="1"/>
        <c:lblOffset val="100"/>
        <c:baseTimeUnit val="years"/>
      </c:dateAx>
      <c:valAx>
        <c:axId val="1143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330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67.239999999999995</c:v>
                </c:pt>
                <c:pt idx="1">
                  <c:v>67.12</c:v>
                </c:pt>
                <c:pt idx="2">
                  <c:v>67.989999999999995</c:v>
                </c:pt>
                <c:pt idx="3">
                  <c:v>62.28</c:v>
                </c:pt>
                <c:pt idx="4">
                  <c:v>63.46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23-4C84-A8EB-C3A7A4EC4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379776"/>
        <c:axId val="11438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82.97</c:v>
                </c:pt>
                <c:pt idx="1">
                  <c:v>83.95</c:v>
                </c:pt>
                <c:pt idx="2">
                  <c:v>82.92</c:v>
                </c:pt>
                <c:pt idx="3">
                  <c:v>79.989999999999995</c:v>
                </c:pt>
                <c:pt idx="4">
                  <c:v>79.98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23-4C84-A8EB-C3A7A4EC4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379776"/>
        <c:axId val="114381952"/>
      </c:lineChart>
      <c:dateAx>
        <c:axId val="114379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381952"/>
        <c:crosses val="autoZero"/>
        <c:auto val="1"/>
        <c:lblOffset val="100"/>
        <c:baseTimeUnit val="years"/>
      </c:dateAx>
      <c:valAx>
        <c:axId val="11438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37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107.94</c:v>
                </c:pt>
                <c:pt idx="1">
                  <c:v>139.9</c:v>
                </c:pt>
                <c:pt idx="2">
                  <c:v>88.6</c:v>
                </c:pt>
                <c:pt idx="3">
                  <c:v>123.75</c:v>
                </c:pt>
                <c:pt idx="4">
                  <c:v>70.36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43-4D62-8150-00BC68B73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24000"/>
        <c:axId val="11055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43-4D62-8150-00BC68B73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4000"/>
        <c:axId val="110554496"/>
      </c:lineChart>
      <c:dateAx>
        <c:axId val="99824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0554496"/>
        <c:crosses val="autoZero"/>
        <c:auto val="1"/>
        <c:lblOffset val="100"/>
        <c:baseTimeUnit val="years"/>
      </c:dateAx>
      <c:valAx>
        <c:axId val="11055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24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C-4BC3-8BD5-980626FCF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872768"/>
        <c:axId val="9987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2C-4BC3-8BD5-980626FCF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72768"/>
        <c:axId val="99874688"/>
      </c:lineChart>
      <c:dateAx>
        <c:axId val="99872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874688"/>
        <c:crosses val="autoZero"/>
        <c:auto val="1"/>
        <c:lblOffset val="100"/>
        <c:baseTimeUnit val="years"/>
      </c:dateAx>
      <c:valAx>
        <c:axId val="9987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87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3D-4033-A452-BD472CBD8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258624"/>
        <c:axId val="11384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3D-4033-A452-BD472CBD8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258624"/>
        <c:axId val="113844224"/>
      </c:lineChart>
      <c:dateAx>
        <c:axId val="109258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844224"/>
        <c:crosses val="autoZero"/>
        <c:auto val="1"/>
        <c:lblOffset val="100"/>
        <c:baseTimeUnit val="years"/>
      </c:dateAx>
      <c:valAx>
        <c:axId val="11384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9258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82-4DF1-AF21-7DE601E89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82240"/>
        <c:axId val="11388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82-4DF1-AF21-7DE601E890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82240"/>
        <c:axId val="113884160"/>
      </c:lineChart>
      <c:dateAx>
        <c:axId val="11388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884160"/>
        <c:crosses val="autoZero"/>
        <c:auto val="1"/>
        <c:lblOffset val="100"/>
        <c:baseTimeUnit val="years"/>
      </c:dateAx>
      <c:valAx>
        <c:axId val="11388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882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4E-4BC5-AC67-1DB0DA738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31488"/>
        <c:axId val="11443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4E-4BC5-AC67-1DB0DA738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31488"/>
        <c:axId val="114433408"/>
      </c:lineChart>
      <c:dateAx>
        <c:axId val="114431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433408"/>
        <c:crosses val="autoZero"/>
        <c:auto val="1"/>
        <c:lblOffset val="100"/>
        <c:baseTimeUnit val="years"/>
      </c:dateAx>
      <c:valAx>
        <c:axId val="11443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431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71.37</c:v>
                </c:pt>
                <c:pt idx="1">
                  <c:v>46.26</c:v>
                </c:pt>
                <c:pt idx="2">
                  <c:v>24.13</c:v>
                </c:pt>
                <c:pt idx="3">
                  <c:v>15.93</c:v>
                </c:pt>
                <c:pt idx="4">
                  <c:v>1.65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35-4838-8E11-B441194E2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485120"/>
        <c:axId val="114487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817.63</c:v>
                </c:pt>
                <c:pt idx="1">
                  <c:v>830.5</c:v>
                </c:pt>
                <c:pt idx="2">
                  <c:v>1029.24</c:v>
                </c:pt>
                <c:pt idx="3">
                  <c:v>1063.93</c:v>
                </c:pt>
                <c:pt idx="4">
                  <c:v>1060.8599999999999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35-4838-8E11-B441194E2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485120"/>
        <c:axId val="114487296"/>
      </c:lineChart>
      <c:dateAx>
        <c:axId val="114485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487296"/>
        <c:crosses val="autoZero"/>
        <c:auto val="1"/>
        <c:lblOffset val="100"/>
        <c:baseTimeUnit val="years"/>
      </c:dateAx>
      <c:valAx>
        <c:axId val="114487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485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48.86</c:v>
                </c:pt>
                <c:pt idx="1">
                  <c:v>53.62</c:v>
                </c:pt>
                <c:pt idx="2">
                  <c:v>55.7</c:v>
                </c:pt>
                <c:pt idx="3">
                  <c:v>48.19</c:v>
                </c:pt>
                <c:pt idx="4">
                  <c:v>57.04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73-47DE-9575-75CA9C1D2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182400"/>
        <c:axId val="11419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46.31</c:v>
                </c:pt>
                <c:pt idx="1">
                  <c:v>43.66</c:v>
                </c:pt>
                <c:pt idx="2">
                  <c:v>43.13</c:v>
                </c:pt>
                <c:pt idx="3">
                  <c:v>46.26</c:v>
                </c:pt>
                <c:pt idx="4">
                  <c:v>45.81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673-47DE-9575-75CA9C1D2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82400"/>
        <c:axId val="114196864"/>
      </c:lineChart>
      <c:dateAx>
        <c:axId val="114182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196864"/>
        <c:crosses val="autoZero"/>
        <c:auto val="1"/>
        <c:lblOffset val="100"/>
        <c:baseTimeUnit val="years"/>
      </c:dateAx>
      <c:valAx>
        <c:axId val="11419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182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99.58</c:v>
                </c:pt>
                <c:pt idx="1">
                  <c:v>102.5</c:v>
                </c:pt>
                <c:pt idx="2">
                  <c:v>110.69</c:v>
                </c:pt>
                <c:pt idx="3">
                  <c:v>104.37</c:v>
                </c:pt>
                <c:pt idx="4">
                  <c:v>98.36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8A-496E-999F-4F1AC73DE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19264"/>
        <c:axId val="114221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349.08</c:v>
                </c:pt>
                <c:pt idx="1">
                  <c:v>382.09</c:v>
                </c:pt>
                <c:pt idx="2">
                  <c:v>392.03</c:v>
                </c:pt>
                <c:pt idx="3">
                  <c:v>376.4</c:v>
                </c:pt>
                <c:pt idx="4">
                  <c:v>383.92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8A-496E-999F-4F1AC73DE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19264"/>
        <c:axId val="114221440"/>
      </c:lineChart>
      <c:dateAx>
        <c:axId val="114219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221440"/>
        <c:crosses val="autoZero"/>
        <c:auto val="1"/>
        <c:lblOffset val="100"/>
        <c:baseTimeUnit val="years"/>
      </c:dateAx>
      <c:valAx>
        <c:axId val="114221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21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【920.42】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【360.30】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70" zoomScaleNormal="7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沖縄県　与那国町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漁業集落排水</v>
      </c>
      <c r="Q8" s="71"/>
      <c r="R8" s="71"/>
      <c r="S8" s="71"/>
      <c r="T8" s="71"/>
      <c r="U8" s="71"/>
      <c r="V8" s="71"/>
      <c r="W8" s="71" t="str">
        <f>データ!L6</f>
        <v>H2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>
        <f>データ!S6</f>
        <v>1709</v>
      </c>
      <c r="AM8" s="68"/>
      <c r="AN8" s="68"/>
      <c r="AO8" s="68"/>
      <c r="AP8" s="68"/>
      <c r="AQ8" s="68"/>
      <c r="AR8" s="68"/>
      <c r="AS8" s="68"/>
      <c r="AT8" s="67">
        <f>データ!T6</f>
        <v>28.96</v>
      </c>
      <c r="AU8" s="67"/>
      <c r="AV8" s="67"/>
      <c r="AW8" s="67"/>
      <c r="AX8" s="67"/>
      <c r="AY8" s="67"/>
      <c r="AZ8" s="67"/>
      <c r="BA8" s="67"/>
      <c r="BB8" s="67">
        <f>データ!U6</f>
        <v>59.01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 t="str">
        <f>データ!O6</f>
        <v>該当数値なし</v>
      </c>
      <c r="J10" s="67"/>
      <c r="K10" s="67"/>
      <c r="L10" s="67"/>
      <c r="M10" s="67"/>
      <c r="N10" s="67"/>
      <c r="O10" s="67"/>
      <c r="P10" s="67">
        <f>データ!P6</f>
        <v>34.65</v>
      </c>
      <c r="Q10" s="67"/>
      <c r="R10" s="67"/>
      <c r="S10" s="67"/>
      <c r="T10" s="67"/>
      <c r="U10" s="67"/>
      <c r="V10" s="67"/>
      <c r="W10" s="67">
        <f>データ!Q6</f>
        <v>100</v>
      </c>
      <c r="X10" s="67"/>
      <c r="Y10" s="67"/>
      <c r="Z10" s="67"/>
      <c r="AA10" s="67"/>
      <c r="AB10" s="67"/>
      <c r="AC10" s="67"/>
      <c r="AD10" s="68">
        <f>データ!R6</f>
        <v>927</v>
      </c>
      <c r="AE10" s="68"/>
      <c r="AF10" s="68"/>
      <c r="AG10" s="68"/>
      <c r="AH10" s="68"/>
      <c r="AI10" s="68"/>
      <c r="AJ10" s="68"/>
      <c r="AK10" s="2"/>
      <c r="AL10" s="68">
        <f>データ!V6</f>
        <v>572</v>
      </c>
      <c r="AM10" s="68"/>
      <c r="AN10" s="68"/>
      <c r="AO10" s="68"/>
      <c r="AP10" s="68"/>
      <c r="AQ10" s="68"/>
      <c r="AR10" s="68"/>
      <c r="AS10" s="68"/>
      <c r="AT10" s="67">
        <f>データ!W6</f>
        <v>0.14000000000000001</v>
      </c>
      <c r="AU10" s="67"/>
      <c r="AV10" s="67"/>
      <c r="AW10" s="67"/>
      <c r="AX10" s="67"/>
      <c r="AY10" s="67"/>
      <c r="AZ10" s="67"/>
      <c r="BA10" s="67"/>
      <c r="BB10" s="67">
        <f>データ!X6</f>
        <v>4085.71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【920.42】</v>
      </c>
      <c r="I86" s="25" t="str">
        <f>データ!CA6</f>
        <v>【47.34】</v>
      </c>
      <c r="J86" s="25" t="str">
        <f>データ!CL6</f>
        <v>【360.30】</v>
      </c>
      <c r="K86" s="25" t="str">
        <f>データ!CW6</f>
        <v>【34.06】</v>
      </c>
      <c r="L86" s="25" t="str">
        <f>データ!DH6</f>
        <v>【79.14】</v>
      </c>
      <c r="M86" s="25" t="s">
        <v>56</v>
      </c>
      <c r="N86" s="25" t="s">
        <v>57</v>
      </c>
      <c r="O86" s="25" t="str">
        <f>データ!EO6</f>
        <v>【0.01】</v>
      </c>
    </row>
  </sheetData>
  <sheetProtection algorithmName="SHA-512" hashValue="bxnWNEthcHu6k0Gkjn5FtJJ1ar/KOPKvrnBNdO0NJv2i1phj61hICas2CeDboCo3txES9OEGpSBE+LSmlPaUZA==" saltValue="xoVspM3j80glSiSe4bQZGg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 x14ac:dyDescent="0.15">
      <c r="A6" s="27" t="s">
        <v>110</v>
      </c>
      <c r="B6" s="32">
        <f>B7</f>
        <v>2017</v>
      </c>
      <c r="C6" s="32">
        <f t="shared" ref="C6:X6" si="3">C7</f>
        <v>473821</v>
      </c>
      <c r="D6" s="32">
        <f t="shared" si="3"/>
        <v>47</v>
      </c>
      <c r="E6" s="32">
        <f t="shared" si="3"/>
        <v>17</v>
      </c>
      <c r="F6" s="32">
        <f t="shared" si="3"/>
        <v>6</v>
      </c>
      <c r="G6" s="32">
        <f t="shared" si="3"/>
        <v>0</v>
      </c>
      <c r="H6" s="32" t="str">
        <f t="shared" si="3"/>
        <v>沖縄県　与那国町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漁業集落排水</v>
      </c>
      <c r="L6" s="32" t="str">
        <f t="shared" si="3"/>
        <v>H2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34.65</v>
      </c>
      <c r="Q6" s="33">
        <f t="shared" si="3"/>
        <v>100</v>
      </c>
      <c r="R6" s="33">
        <f t="shared" si="3"/>
        <v>927</v>
      </c>
      <c r="S6" s="33">
        <f t="shared" si="3"/>
        <v>1709</v>
      </c>
      <c r="T6" s="33">
        <f t="shared" si="3"/>
        <v>28.96</v>
      </c>
      <c r="U6" s="33">
        <f t="shared" si="3"/>
        <v>59.01</v>
      </c>
      <c r="V6" s="33">
        <f t="shared" si="3"/>
        <v>572</v>
      </c>
      <c r="W6" s="33">
        <f t="shared" si="3"/>
        <v>0.14000000000000001</v>
      </c>
      <c r="X6" s="33">
        <f t="shared" si="3"/>
        <v>4085.71</v>
      </c>
      <c r="Y6" s="34">
        <f>IF(Y7="",NA(),Y7)</f>
        <v>107.94</v>
      </c>
      <c r="Z6" s="34">
        <f t="shared" ref="Z6:AH6" si="4">IF(Z7="",NA(),Z7)</f>
        <v>139.9</v>
      </c>
      <c r="AA6" s="34">
        <f t="shared" si="4"/>
        <v>88.6</v>
      </c>
      <c r="AB6" s="34">
        <f t="shared" si="4"/>
        <v>123.75</v>
      </c>
      <c r="AC6" s="34">
        <f t="shared" si="4"/>
        <v>70.36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71.37</v>
      </c>
      <c r="BG6" s="34">
        <f t="shared" ref="BG6:BO6" si="7">IF(BG7="",NA(),BG7)</f>
        <v>46.26</v>
      </c>
      <c r="BH6" s="34">
        <f t="shared" si="7"/>
        <v>24.13</v>
      </c>
      <c r="BI6" s="34">
        <f t="shared" si="7"/>
        <v>15.93</v>
      </c>
      <c r="BJ6" s="34">
        <f t="shared" si="7"/>
        <v>1.65</v>
      </c>
      <c r="BK6" s="34">
        <f t="shared" si="7"/>
        <v>817.63</v>
      </c>
      <c r="BL6" s="34">
        <f t="shared" si="7"/>
        <v>830.5</v>
      </c>
      <c r="BM6" s="34">
        <f t="shared" si="7"/>
        <v>1029.24</v>
      </c>
      <c r="BN6" s="34">
        <f t="shared" si="7"/>
        <v>1063.93</v>
      </c>
      <c r="BO6" s="34">
        <f t="shared" si="7"/>
        <v>1060.8599999999999</v>
      </c>
      <c r="BP6" s="33" t="str">
        <f>IF(BP7="","",IF(BP7="-","【-】","【"&amp;SUBSTITUTE(TEXT(BP7,"#,##0.00"),"-","△")&amp;"】"))</f>
        <v>【920.42】</v>
      </c>
      <c r="BQ6" s="34">
        <f>IF(BQ7="",NA(),BQ7)</f>
        <v>48.86</v>
      </c>
      <c r="BR6" s="34">
        <f t="shared" ref="BR6:BZ6" si="8">IF(BR7="",NA(),BR7)</f>
        <v>53.62</v>
      </c>
      <c r="BS6" s="34">
        <f t="shared" si="8"/>
        <v>55.7</v>
      </c>
      <c r="BT6" s="34">
        <f t="shared" si="8"/>
        <v>48.19</v>
      </c>
      <c r="BU6" s="34">
        <f t="shared" si="8"/>
        <v>57.04</v>
      </c>
      <c r="BV6" s="34">
        <f t="shared" si="8"/>
        <v>46.31</v>
      </c>
      <c r="BW6" s="34">
        <f t="shared" si="8"/>
        <v>43.66</v>
      </c>
      <c r="BX6" s="34">
        <f t="shared" si="8"/>
        <v>43.13</v>
      </c>
      <c r="BY6" s="34">
        <f t="shared" si="8"/>
        <v>46.26</v>
      </c>
      <c r="BZ6" s="34">
        <f t="shared" si="8"/>
        <v>45.81</v>
      </c>
      <c r="CA6" s="33" t="str">
        <f>IF(CA7="","",IF(CA7="-","【-】","【"&amp;SUBSTITUTE(TEXT(CA7,"#,##0.00"),"-","△")&amp;"】"))</f>
        <v>【47.34】</v>
      </c>
      <c r="CB6" s="34">
        <f>IF(CB7="",NA(),CB7)</f>
        <v>99.58</v>
      </c>
      <c r="CC6" s="34">
        <f t="shared" ref="CC6:CK6" si="9">IF(CC7="",NA(),CC7)</f>
        <v>102.5</v>
      </c>
      <c r="CD6" s="34">
        <f t="shared" si="9"/>
        <v>110.69</v>
      </c>
      <c r="CE6" s="34">
        <f t="shared" si="9"/>
        <v>104.37</v>
      </c>
      <c r="CF6" s="34">
        <f t="shared" si="9"/>
        <v>98.36</v>
      </c>
      <c r="CG6" s="34">
        <f t="shared" si="9"/>
        <v>349.08</v>
      </c>
      <c r="CH6" s="34">
        <f t="shared" si="9"/>
        <v>382.09</v>
      </c>
      <c r="CI6" s="34">
        <f t="shared" si="9"/>
        <v>392.03</v>
      </c>
      <c r="CJ6" s="34">
        <f t="shared" si="9"/>
        <v>376.4</v>
      </c>
      <c r="CK6" s="34">
        <f t="shared" si="9"/>
        <v>383.92</v>
      </c>
      <c r="CL6" s="33" t="str">
        <f>IF(CL7="","",IF(CL7="-","【-】","【"&amp;SUBSTITUTE(TEXT(CL7,"#,##0.00"),"-","△")&amp;"】"))</f>
        <v>【360.30】</v>
      </c>
      <c r="CM6" s="34">
        <f>IF(CM7="",NA(),CM7)</f>
        <v>38.979999999999997</v>
      </c>
      <c r="CN6" s="34">
        <f t="shared" ref="CN6:CV6" si="10">IF(CN7="",NA(),CN7)</f>
        <v>38.42</v>
      </c>
      <c r="CO6" s="34">
        <f t="shared" si="10"/>
        <v>41.81</v>
      </c>
      <c r="CP6" s="34">
        <f t="shared" si="10"/>
        <v>100</v>
      </c>
      <c r="CQ6" s="34">
        <f t="shared" si="10"/>
        <v>71.75</v>
      </c>
      <c r="CR6" s="34">
        <f t="shared" si="10"/>
        <v>39.42</v>
      </c>
      <c r="CS6" s="34">
        <f t="shared" si="10"/>
        <v>39.68</v>
      </c>
      <c r="CT6" s="34">
        <f t="shared" si="10"/>
        <v>35.64</v>
      </c>
      <c r="CU6" s="34">
        <f t="shared" si="10"/>
        <v>33.729999999999997</v>
      </c>
      <c r="CV6" s="34">
        <f t="shared" si="10"/>
        <v>33.21</v>
      </c>
      <c r="CW6" s="33" t="str">
        <f>IF(CW7="","",IF(CW7="-","【-】","【"&amp;SUBSTITUTE(TEXT(CW7,"#,##0.00"),"-","△")&amp;"】"))</f>
        <v>【34.06】</v>
      </c>
      <c r="CX6" s="34">
        <f>IF(CX7="",NA(),CX7)</f>
        <v>67.239999999999995</v>
      </c>
      <c r="CY6" s="34">
        <f t="shared" ref="CY6:DG6" si="11">IF(CY7="",NA(),CY7)</f>
        <v>67.12</v>
      </c>
      <c r="CZ6" s="34">
        <f t="shared" si="11"/>
        <v>67.989999999999995</v>
      </c>
      <c r="DA6" s="34">
        <f t="shared" si="11"/>
        <v>62.28</v>
      </c>
      <c r="DB6" s="34">
        <f t="shared" si="11"/>
        <v>63.46</v>
      </c>
      <c r="DC6" s="34">
        <f t="shared" si="11"/>
        <v>82.97</v>
      </c>
      <c r="DD6" s="34">
        <f t="shared" si="11"/>
        <v>83.95</v>
      </c>
      <c r="DE6" s="34">
        <f t="shared" si="11"/>
        <v>82.92</v>
      </c>
      <c r="DF6" s="34">
        <f t="shared" si="11"/>
        <v>79.989999999999995</v>
      </c>
      <c r="DG6" s="34">
        <f t="shared" si="11"/>
        <v>79.98</v>
      </c>
      <c r="DH6" s="33" t="str">
        <f>IF(DH7="","",IF(DH7="-","【-】","【"&amp;SUBSTITUTE(TEXT(DH7,"#,##0.00"),"-","△")&amp;"】"))</f>
        <v>【79.14】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0.14000000000000001</v>
      </c>
      <c r="EK6" s="34">
        <f t="shared" si="14"/>
        <v>0.05</v>
      </c>
      <c r="EL6" s="34">
        <f t="shared" si="14"/>
        <v>0.18</v>
      </c>
      <c r="EM6" s="34">
        <f t="shared" si="14"/>
        <v>0.01</v>
      </c>
      <c r="EN6" s="34">
        <f t="shared" si="14"/>
        <v>0.09</v>
      </c>
      <c r="EO6" s="33" t="str">
        <f>IF(EO7="","",IF(EO7="-","【-】","【"&amp;SUBSTITUTE(TEXT(EO7,"#,##0.00"),"-","△")&amp;"】"))</f>
        <v>【0.01】</v>
      </c>
    </row>
    <row r="7" spans="1:145" s="35" customFormat="1" x14ac:dyDescent="0.15">
      <c r="A7" s="27"/>
      <c r="B7" s="36">
        <v>2017</v>
      </c>
      <c r="C7" s="36">
        <v>473821</v>
      </c>
      <c r="D7" s="36">
        <v>47</v>
      </c>
      <c r="E7" s="36">
        <v>17</v>
      </c>
      <c r="F7" s="36">
        <v>6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34.65</v>
      </c>
      <c r="Q7" s="37">
        <v>100</v>
      </c>
      <c r="R7" s="37">
        <v>927</v>
      </c>
      <c r="S7" s="37">
        <v>1709</v>
      </c>
      <c r="T7" s="37">
        <v>28.96</v>
      </c>
      <c r="U7" s="37">
        <v>59.01</v>
      </c>
      <c r="V7" s="37">
        <v>572</v>
      </c>
      <c r="W7" s="37">
        <v>0.14000000000000001</v>
      </c>
      <c r="X7" s="37">
        <v>4085.71</v>
      </c>
      <c r="Y7" s="37">
        <v>107.94</v>
      </c>
      <c r="Z7" s="37">
        <v>139.9</v>
      </c>
      <c r="AA7" s="37">
        <v>88.6</v>
      </c>
      <c r="AB7" s="37">
        <v>123.75</v>
      </c>
      <c r="AC7" s="37">
        <v>70.36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71.37</v>
      </c>
      <c r="BG7" s="37">
        <v>46.26</v>
      </c>
      <c r="BH7" s="37">
        <v>24.13</v>
      </c>
      <c r="BI7" s="37">
        <v>15.93</v>
      </c>
      <c r="BJ7" s="37">
        <v>1.65</v>
      </c>
      <c r="BK7" s="37">
        <v>817.63</v>
      </c>
      <c r="BL7" s="37">
        <v>830.5</v>
      </c>
      <c r="BM7" s="37">
        <v>1029.24</v>
      </c>
      <c r="BN7" s="37">
        <v>1063.93</v>
      </c>
      <c r="BO7" s="37">
        <v>1060.8599999999999</v>
      </c>
      <c r="BP7" s="37">
        <v>920.42</v>
      </c>
      <c r="BQ7" s="37">
        <v>48.86</v>
      </c>
      <c r="BR7" s="37">
        <v>53.62</v>
      </c>
      <c r="BS7" s="37">
        <v>55.7</v>
      </c>
      <c r="BT7" s="37">
        <v>48.19</v>
      </c>
      <c r="BU7" s="37">
        <v>57.04</v>
      </c>
      <c r="BV7" s="37">
        <v>46.31</v>
      </c>
      <c r="BW7" s="37">
        <v>43.66</v>
      </c>
      <c r="BX7" s="37">
        <v>43.13</v>
      </c>
      <c r="BY7" s="37">
        <v>46.26</v>
      </c>
      <c r="BZ7" s="37">
        <v>45.81</v>
      </c>
      <c r="CA7" s="37">
        <v>47.34</v>
      </c>
      <c r="CB7" s="37">
        <v>99.58</v>
      </c>
      <c r="CC7" s="37">
        <v>102.5</v>
      </c>
      <c r="CD7" s="37">
        <v>110.69</v>
      </c>
      <c r="CE7" s="37">
        <v>104.37</v>
      </c>
      <c r="CF7" s="37">
        <v>98.36</v>
      </c>
      <c r="CG7" s="37">
        <v>349.08</v>
      </c>
      <c r="CH7" s="37">
        <v>382.09</v>
      </c>
      <c r="CI7" s="37">
        <v>392.03</v>
      </c>
      <c r="CJ7" s="37">
        <v>376.4</v>
      </c>
      <c r="CK7" s="37">
        <v>383.92</v>
      </c>
      <c r="CL7" s="37">
        <v>360.3</v>
      </c>
      <c r="CM7" s="37">
        <v>38.979999999999997</v>
      </c>
      <c r="CN7" s="37">
        <v>38.42</v>
      </c>
      <c r="CO7" s="37">
        <v>41.81</v>
      </c>
      <c r="CP7" s="37">
        <v>100</v>
      </c>
      <c r="CQ7" s="37">
        <v>71.75</v>
      </c>
      <c r="CR7" s="37">
        <v>39.42</v>
      </c>
      <c r="CS7" s="37">
        <v>39.68</v>
      </c>
      <c r="CT7" s="37">
        <v>35.64</v>
      </c>
      <c r="CU7" s="37">
        <v>33.729999999999997</v>
      </c>
      <c r="CV7" s="37">
        <v>33.21</v>
      </c>
      <c r="CW7" s="37">
        <v>34.06</v>
      </c>
      <c r="CX7" s="37">
        <v>67.239999999999995</v>
      </c>
      <c r="CY7" s="37">
        <v>67.12</v>
      </c>
      <c r="CZ7" s="37">
        <v>67.989999999999995</v>
      </c>
      <c r="DA7" s="37">
        <v>62.28</v>
      </c>
      <c r="DB7" s="37">
        <v>63.46</v>
      </c>
      <c r="DC7" s="37">
        <v>82.97</v>
      </c>
      <c r="DD7" s="37">
        <v>83.95</v>
      </c>
      <c r="DE7" s="37">
        <v>82.92</v>
      </c>
      <c r="DF7" s="37">
        <v>79.989999999999995</v>
      </c>
      <c r="DG7" s="37">
        <v>79.98</v>
      </c>
      <c r="DH7" s="37">
        <v>79.14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0.14000000000000001</v>
      </c>
      <c r="EK7" s="37">
        <v>0.05</v>
      </c>
      <c r="EL7" s="37">
        <v>0.18</v>
      </c>
      <c r="EM7" s="37">
        <v>0.01</v>
      </c>
      <c r="EN7" s="37">
        <v>0.09</v>
      </c>
      <c r="EO7" s="37">
        <v>0.01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財政班　上原</cp:lastModifiedBy>
  <cp:lastPrinted>2019-02-02T04:04:33Z</cp:lastPrinted>
  <dcterms:created xsi:type="dcterms:W3CDTF">2018-12-03T09:35:04Z</dcterms:created>
  <dcterms:modified xsi:type="dcterms:W3CDTF">2019-02-02T04:04:35Z</dcterms:modified>
  <cp:category/>
</cp:coreProperties>
</file>