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arama\Desktop\"/>
    </mc:Choice>
  </mc:AlternateContent>
  <xr:revisionPtr revIDLastSave="0" documentId="12_ncr:500000_{13264539-7129-4BD7-88A6-1BEFA6738529}" xr6:coauthVersionLast="31" xr6:coauthVersionMax="31" xr10:uidLastSave="{00000000-0000-0000-0000-000000000000}"/>
  <workbookProtection workbookAlgorithmName="SHA-512" workbookHashValue="LhAVeBvpAbskj1Ow7Bimt/bS10jfFsIMJKySi1voRKUfwW4Zoxz5F5LvtChe4G6Y3cM2j9wb9dq0ZxDbOhEFyQ==" workbookSaltValue="cZEUbQvuUFp1hSsT8yvE7g==" workbookSpinCount="100000" lockStructure="1"/>
  <bookViews>
    <workbookView xWindow="0" yWindow="0" windowWidth="20490" windowHeight="769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<sst xmlns="http://schemas.openxmlformats.org/spreadsheetml/2006/main" count="237" uniqueCount="124">
  <si>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</si>
  <si>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</si>
  <si>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</si>
  <si>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</si>
  <si>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</si>
  <si>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</si>
  <si>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</si>
  <si>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</si>
  <si>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</si>
  <si>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</si>
  <si>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</si>
  <si>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</si>
  <si>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</si>
  <si>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</si>
  <si>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</si>
  <si>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</si>
  <si>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</si>
  <si>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</si>
  <si>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</si>
  <si>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</si>
  <si>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</si>
  <si>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</si>
  <si>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</si>
  <si>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</si>
  <si>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</si>
  <si>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</si>
  <si>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</si>
  <si>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</si>
  <si>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</si>
  <si>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</si>
  <si>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</si>
  <si>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</si>
  <si>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</si>
  <si>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</si>
  <si>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</si>
  <si>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</si>
  <si>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</si>
  <si>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</si>
  <si>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</si>
  <si>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</si>
  <si>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</si>
  <si>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</si>
  <si>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</si>
  <si>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</si>
  <si>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</si>
  <si>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</si>
  <si>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</si>
  <si>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</si>
  <si>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</si>
  <si>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</si>
  <si>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</si>
  <si>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</si>
  <si>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</si>
  <si>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</si>
  <si>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</si>
  <si>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</si>
  <si>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</si>
  <si>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</si>
  <si>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</si>
  <si>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</si>
  <si>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</si>
  <si>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</si>
  <si>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</si>
  <si>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</si>
  <si>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</si>
  <si>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</si>
  <si>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</si>
  <si>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</si>
  <si>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</si>
  <si>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</si>
  <si>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</si>
  <si>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</si>
  <si>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</si>
  <si>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</si>
  <si>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</si>
  <si>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</si>
  <si>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</si>
  <si>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</si>
  <si>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</si>
  <si>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</si>
  <si>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</si>
  <si>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</si>
  <si>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</si>
  <si>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</si>
  <si>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</si>
  <si>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</si>
  <si>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</si>
  <si>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</si>
  <si>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</si>
  <si>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</si>
  <si>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</si>
  <si>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</si>
  <si>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</si>
  <si>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</si>
  <si>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</si>
  <si>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</si>
  <si>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</si>
  <si>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</si>
  <si>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</si>
  <si>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</si>
  <si>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</si>
  <si>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</si>
  <si>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</si>
  <si>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</si>
  <si>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</si>
  <si>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</si>
  <si>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</si>
  <si>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</si>
  <si>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多良間村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</si>
  <si>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</si>
  <si>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</si>
  <si>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</si>
  <si>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</si>
  <si>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</si>
  <si>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</si>
  <si>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</si>
  <si>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</si>
  <si>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</si>
  <si>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</si>
  <si>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</si>
  <si>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</si>
  <si>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➀収益的収支の数値が平均値より上回っているが、今後の施設投資の係る費用を確保するためには、更に費用削減に取り込む必要がある。　　　　　　　➃平均値より低い荒いを達成しており良好である。しかし、施設への更新等で適性度を検討する必要がある。　　　　　　　　　　　　　　　　　　　　➄平均値を上回っているが、今後、施設の更新を検討しているため、さらに回収率の向上に努める必要がる。　　　　　　　　　　　　　　　　　　　　➅維持管理費の削減等で経営改善が必要。　　　　➆平均値に比べて高い値を維持していることから、施設への投資経済性ｈ、効率的に維持している。　➇平均値より上回っているが、老巧が多いことから有収率が低下する恐れがる。今後、施設更新をする必要がある。　</t>
    <rPh sb="1" eb="4">
      <t>シュウエキテキ</t>
    </rPh>
    <rPh sb="4" eb="6">
      <t>シュウシ</t>
    </rPh>
    <rPh sb="7" eb="9">
      <t>スウチ</t>
    </rPh>
    <rPh sb="10" eb="12">
      <t>ヘイキン</t>
    </rPh>
    <rPh sb="12" eb="13">
      <t>アタイ</t>
    </rPh>
    <rPh sb="15" eb="17">
      <t>ウワマワ</t>
    </rPh>
    <rPh sb="23" eb="25">
      <t>コンゴ</t>
    </rPh>
    <rPh sb="26" eb="28">
      <t>シセツ</t>
    </rPh>
    <rPh sb="28" eb="30">
      <t>トウシ</t>
    </rPh>
    <rPh sb="31" eb="32">
      <t>カカ</t>
    </rPh>
    <rPh sb="33" eb="35">
      <t>ヒヨウ</t>
    </rPh>
    <rPh sb="36" eb="38">
      <t>カクホ</t>
    </rPh>
    <rPh sb="45" eb="46">
      <t>サラ</t>
    </rPh>
    <rPh sb="47" eb="49">
      <t>ヒヨウ</t>
    </rPh>
    <rPh sb="49" eb="51">
      <t>サクゲン</t>
    </rPh>
    <rPh sb="52" eb="53">
      <t>ト</t>
    </rPh>
    <rPh sb="54" eb="55">
      <t>コ</t>
    </rPh>
    <rPh sb="56" eb="58">
      <t>ヒツヨウ</t>
    </rPh>
    <rPh sb="70" eb="72">
      <t>ヘイキン</t>
    </rPh>
    <rPh sb="72" eb="73">
      <t>アタイ</t>
    </rPh>
    <rPh sb="75" eb="76">
      <t>ヒク</t>
    </rPh>
    <rPh sb="77" eb="78">
      <t>アラ</t>
    </rPh>
    <rPh sb="80" eb="82">
      <t>タッセイ</t>
    </rPh>
    <rPh sb="86" eb="88">
      <t>リョウコウ</t>
    </rPh>
    <rPh sb="96" eb="98">
      <t>シセツ</t>
    </rPh>
    <rPh sb="100" eb="102">
      <t>コウシン</t>
    </rPh>
    <rPh sb="102" eb="103">
      <t>トウ</t>
    </rPh>
    <rPh sb="104" eb="107">
      <t>テキセイド</t>
    </rPh>
    <rPh sb="108" eb="110">
      <t>ケントウ</t>
    </rPh>
    <rPh sb="112" eb="114">
      <t>ヒツヨウ</t>
    </rPh>
    <rPh sb="139" eb="141">
      <t>ヘイキン</t>
    </rPh>
    <rPh sb="141" eb="142">
      <t>アタイ</t>
    </rPh>
    <rPh sb="143" eb="145">
      <t>ウワマワ</t>
    </rPh>
    <rPh sb="151" eb="153">
      <t>コンゴ</t>
    </rPh>
    <rPh sb="154" eb="156">
      <t>シセツ</t>
    </rPh>
    <rPh sb="157" eb="159">
      <t>コウシン</t>
    </rPh>
    <rPh sb="160" eb="162">
      <t>ケントウ</t>
    </rPh>
    <rPh sb="172" eb="175">
      <t>カイシュウリツ</t>
    </rPh>
    <rPh sb="176" eb="178">
      <t>コウジョウ</t>
    </rPh>
    <rPh sb="179" eb="180">
      <t>ツト</t>
    </rPh>
    <rPh sb="182" eb="184">
      <t>ヒツヨウ</t>
    </rPh>
    <rPh sb="208" eb="210">
      <t>イジ</t>
    </rPh>
    <rPh sb="210" eb="212">
      <t>カンリ</t>
    </rPh>
    <rPh sb="212" eb="213">
      <t>ヒ</t>
    </rPh>
    <rPh sb="214" eb="216">
      <t>サクゲン</t>
    </rPh>
    <rPh sb="216" eb="217">
      <t>トウ</t>
    </rPh>
    <rPh sb="218" eb="220">
      <t>ケイエイ</t>
    </rPh>
    <rPh sb="220" eb="222">
      <t>カイゼン</t>
    </rPh>
    <rPh sb="223" eb="225">
      <t>ヒツヨウ</t>
    </rPh>
    <rPh sb="231" eb="233">
      <t>ヘイキン</t>
    </rPh>
    <rPh sb="233" eb="234">
      <t>アタイ</t>
    </rPh>
    <rPh sb="235" eb="236">
      <t>クラ</t>
    </rPh>
    <rPh sb="238" eb="239">
      <t>タカ</t>
    </rPh>
    <rPh sb="240" eb="241">
      <t>アタイ</t>
    </rPh>
    <rPh sb="242" eb="244">
      <t>イジ</t>
    </rPh>
    <rPh sb="253" eb="255">
      <t>シセツ</t>
    </rPh>
    <rPh sb="257" eb="259">
      <t>トウシ</t>
    </rPh>
    <rPh sb="259" eb="262">
      <t>ケイザイセイ</t>
    </rPh>
    <rPh sb="264" eb="266">
      <t>コウリツ</t>
    </rPh>
    <rPh sb="266" eb="267">
      <t>テキ</t>
    </rPh>
    <rPh sb="268" eb="270">
      <t>イジ</t>
    </rPh>
    <rPh sb="277" eb="280">
      <t>ヘイキンアタイ</t>
    </rPh>
    <rPh sb="282" eb="284">
      <t>ウワマワ</t>
    </rPh>
    <rPh sb="290" eb="292">
      <t>ロウコウ</t>
    </rPh>
    <rPh sb="293" eb="294">
      <t>オオ</t>
    </rPh>
    <rPh sb="299" eb="301">
      <t>ユウシュウ</t>
    </rPh>
    <rPh sb="301" eb="302">
      <t>リツ</t>
    </rPh>
    <rPh sb="303" eb="305">
      <t>テイカ</t>
    </rPh>
    <rPh sb="307" eb="308">
      <t>オソ</t>
    </rPh>
    <rPh sb="312" eb="314">
      <t>コンゴ</t>
    </rPh>
    <rPh sb="315" eb="317">
      <t>シセツ</t>
    </rPh>
    <rPh sb="317" eb="319">
      <t>コウシン</t>
    </rPh>
    <rPh sb="322" eb="324">
      <t>ヒツヨウ</t>
    </rPh>
    <phoneticPr fontId="4"/>
  </si>
  <si>
    <r>
      <rPr>
        <sz val="11"/>
        <color theme="1"/>
        <rFont val="ＭＳ 明朝"/>
        <family val="1"/>
        <charset val="128"/>
      </rPr>
      <t>➂</t>
    </r>
    <r>
      <rPr>
        <sz val="11"/>
        <color theme="1"/>
        <rFont val="ＭＳ ゴシック"/>
        <family val="3"/>
        <charset val="128"/>
      </rPr>
      <t>老巧管を多く保持しており、計画的の管路の更新が必要である。</t>
    </r>
    <rPh sb="1" eb="3">
      <t>ロウコウ</t>
    </rPh>
    <rPh sb="3" eb="4">
      <t>カン</t>
    </rPh>
    <rPh sb="5" eb="6">
      <t>オオ</t>
    </rPh>
    <rPh sb="7" eb="9">
      <t>ホジ</t>
    </rPh>
    <rPh sb="14" eb="17">
      <t>ケイカクテキ</t>
    </rPh>
    <rPh sb="18" eb="20">
      <t>カンロ</t>
    </rPh>
    <rPh sb="21" eb="23">
      <t>コウシン</t>
    </rPh>
    <rPh sb="24" eb="26">
      <t>ヒツヨウ</t>
    </rPh>
    <phoneticPr fontId="4"/>
  </si>
  <si>
    <t>今後は老巧施設及び管路の更新を行う必要があるが、現在の財政事情では、短期間で整備をするのは困難であり長期計画で実施していくために、経費の削減等に努めていきます。</t>
    <rPh sb="0" eb="2">
      <t>コンゴ</t>
    </rPh>
    <rPh sb="3" eb="5">
      <t>ロウコウ</t>
    </rPh>
    <rPh sb="5" eb="7">
      <t>シセツ</t>
    </rPh>
    <rPh sb="7" eb="8">
      <t>オヨ</t>
    </rPh>
    <rPh sb="9" eb="11">
      <t>カンロ</t>
    </rPh>
    <rPh sb="12" eb="14">
      <t>コウシン</t>
    </rPh>
    <rPh sb="15" eb="16">
      <t>オコナ</t>
    </rPh>
    <rPh sb="17" eb="19">
      <t>ヒツヨウ</t>
    </rPh>
    <rPh sb="24" eb="26">
      <t>ゲンザイ</t>
    </rPh>
    <rPh sb="27" eb="29">
      <t>ザイセイ</t>
    </rPh>
    <rPh sb="29" eb="31">
      <t>ジジョウ</t>
    </rPh>
    <rPh sb="34" eb="37">
      <t>タンキカン</t>
    </rPh>
    <rPh sb="38" eb="40">
      <t>セイビ</t>
    </rPh>
    <rPh sb="45" eb="47">
      <t>コンナン</t>
    </rPh>
    <rPh sb="50" eb="52">
      <t>チョウキ</t>
    </rPh>
    <rPh sb="52" eb="54">
      <t>ケイカク</t>
    </rPh>
    <rPh sb="55" eb="57">
      <t>ジッシ</t>
    </rPh>
    <rPh sb="65" eb="67">
      <t>ケイヒ</t>
    </rPh>
    <rPh sb="68" eb="70">
      <t>サクゲン</t>
    </rPh>
    <rPh sb="70" eb="71">
      <t>トウ</t>
    </rPh>
    <rPh sb="72" eb="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</si>
</sst>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明朝"/>
      <family val="1"/>
      <charset val="128"/>
    </font>
    <font>
      <sz val="11"/>
      <color theme="1"/>
      <name val="ＭＳ ゴシック"/>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1.96</c:v>
                </c:pt>
                <c:pt idx="1">
                  <c:v>1.94</c:v>
                </c:pt>
                <c:pt idx="2">
                  <c:v>3.65</c:v>
                </c:pt>
                <c:pt idx="3">
                  <c:v>4.95</c:v>
                </c:pt>
                <c:pt idx="4" formatCode="#,##0.00;&quot;△&quot;#,##0.00">
                  <c:v>0</c:v>
                </c:pt>
              </c:numCache>
            </c:numRef>
          </c:val>
          <c:extLst>
            <c:ext xmlns:c16="http://schemas.microsoft.com/office/drawing/2014/chart" uri="{C3380CC4-5D6E-409C-BE32-E72D297353CC}">
              <c16:uniqueId val="{00000000-B557-4D70-95F9-78D9328B4F2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B557-4D70-95F9-78D9328B4F2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61.11</c:v>
                </c:pt>
                <c:pt idx="1">
                  <c:v>62.45</c:v>
                </c:pt>
                <c:pt idx="2">
                  <c:v>58.67</c:v>
                </c:pt>
                <c:pt idx="3">
                  <c:v>60.38</c:v>
                </c:pt>
                <c:pt idx="4">
                  <c:v>67.430000000000007</c:v>
                </c:pt>
              </c:numCache>
            </c:numRef>
          </c:val>
          <c:extLst>
            <c:ext xmlns:c16="http://schemas.microsoft.com/office/drawing/2014/chart" uri="{C3380CC4-5D6E-409C-BE32-E72D297353CC}">
              <c16:uniqueId val="{00000000-98A8-46F8-8CEC-247156441A2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98A8-46F8-8CEC-247156441A2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c:v>
                </c:pt>
                <c:pt idx="1">
                  <c:v>80</c:v>
                </c:pt>
                <c:pt idx="2">
                  <c:v>82</c:v>
                </c:pt>
                <c:pt idx="3">
                  <c:v>80</c:v>
                </c:pt>
                <c:pt idx="4">
                  <c:v>80</c:v>
                </c:pt>
              </c:numCache>
            </c:numRef>
          </c:val>
          <c:extLst>
            <c:ext xmlns:c16="http://schemas.microsoft.com/office/drawing/2014/chart" uri="{C3380CC4-5D6E-409C-BE32-E72D297353CC}">
              <c16:uniqueId val="{00000000-5086-4CD0-B1D1-1B6D5C1F90A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5086-4CD0-B1D1-1B6D5C1F90A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102.3</c:v>
                </c:pt>
                <c:pt idx="1">
                  <c:v>89.09</c:v>
                </c:pt>
                <c:pt idx="2">
                  <c:v>95.14</c:v>
                </c:pt>
                <c:pt idx="3">
                  <c:v>103.39</c:v>
                </c:pt>
                <c:pt idx="4">
                  <c:v>140.29</c:v>
                </c:pt>
              </c:numCache>
            </c:numRef>
          </c:val>
          <c:extLst>
            <c:ext xmlns:c16="http://schemas.microsoft.com/office/drawing/2014/chart" uri="{C3380CC4-5D6E-409C-BE32-E72D297353CC}">
              <c16:uniqueId val="{00000000-0958-4953-8496-E9847E0C5D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0958-4953-8496-E9847E0C5D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92-4C48-A217-CD74CC8554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92-4C48-A217-CD74CC8554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FA-465D-9B37-232257F13B1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FA-465D-9B37-232257F13B1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BA-4029-AE17-2E9FCC109E7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A-4029-AE17-2E9FCC109E7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44-4A2D-B570-F87640E6893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4-4A2D-B570-F87640E6893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454.82</c:v>
                </c:pt>
                <c:pt idx="1">
                  <c:v>397.81</c:v>
                </c:pt>
                <c:pt idx="2">
                  <c:v>373.18</c:v>
                </c:pt>
                <c:pt idx="3">
                  <c:v>338.06</c:v>
                </c:pt>
                <c:pt idx="4">
                  <c:v>278.72000000000003</c:v>
                </c:pt>
              </c:numCache>
            </c:numRef>
          </c:val>
          <c:extLst>
            <c:ext xmlns:c16="http://schemas.microsoft.com/office/drawing/2014/chart" uri="{C3380CC4-5D6E-409C-BE32-E72D297353CC}">
              <c16:uniqueId val="{00000000-7FA2-494A-B23A-072ACB7D880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7FA2-494A-B23A-072ACB7D880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46.03</c:v>
                </c:pt>
                <c:pt idx="1">
                  <c:v>45.28</c:v>
                </c:pt>
                <c:pt idx="2">
                  <c:v>38</c:v>
                </c:pt>
                <c:pt idx="3">
                  <c:v>30.07</c:v>
                </c:pt>
                <c:pt idx="4">
                  <c:v>59.88</c:v>
                </c:pt>
              </c:numCache>
            </c:numRef>
          </c:val>
          <c:extLst>
            <c:ext xmlns:c16="http://schemas.microsoft.com/office/drawing/2014/chart" uri="{C3380CC4-5D6E-409C-BE32-E72D297353CC}">
              <c16:uniqueId val="{00000000-AF2B-446D-A4CF-4A1CFABE98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AF2B-446D-A4CF-4A1CFABE98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600.74</c:v>
                </c:pt>
                <c:pt idx="1">
                  <c:v>626.29999999999995</c:v>
                </c:pt>
                <c:pt idx="2">
                  <c:v>753.27</c:v>
                </c:pt>
                <c:pt idx="3">
                  <c:v>955.19</c:v>
                </c:pt>
                <c:pt idx="4">
                  <c:v>471.06</c:v>
                </c:pt>
              </c:numCache>
            </c:numRef>
          </c:val>
          <c:extLst>
            <c:ext xmlns:c16="http://schemas.microsoft.com/office/drawing/2014/chart" uri="{C3380CC4-5D6E-409C-BE32-E72D297353CC}">
              <c16:uniqueId val="{00000000-7799-4E3C-A90F-1C238CB43C9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7799-4E3C-A90F-1C238CB43C9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多良間村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1169</v>
      </c>
      <c r="AM8" s="49"/>
      <c r="AN8" s="49"/>
      <c r="AO8" s="49"/>
      <c r="AP8" s="49"/>
      <c r="AQ8" s="49"/>
      <c r="AR8" s="49"/>
      <c r="AS8" s="49"/>
      <c r="AT8" s="45">
        <f>データ!$S$6</f>
        <v>22</v>
      </c>
      <c r="AU8" s="45"/>
      <c r="AV8" s="45"/>
      <c r="AW8" s="45"/>
      <c r="AX8" s="45"/>
      <c r="AY8" s="45"/>
      <c r="AZ8" s="45"/>
      <c r="BA8" s="45"/>
      <c r="BB8" s="45">
        <f>データ!$T$6</f>
        <v>53.14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5006</v>
      </c>
      <c r="X10" s="49"/>
      <c r="Y10" s="49"/>
      <c r="Z10" s="49"/>
      <c r="AA10" s="49"/>
      <c r="AB10" s="49"/>
      <c r="AC10" s="49"/>
      <c r="AD10" s="2"/>
      <c r="AE10" s="2"/>
      <c r="AF10" s="2"/>
      <c r="AG10" s="2"/>
      <c r="AH10" s="2"/>
      <c r="AI10" s="2"/>
      <c r="AJ10" s="2"/>
      <c r="AK10" s="2"/>
      <c r="AL10" s="49">
        <f>データ!$U$6</f>
        <v>1175</v>
      </c>
      <c r="AM10" s="49"/>
      <c r="AN10" s="49"/>
      <c r="AO10" s="49"/>
      <c r="AP10" s="49"/>
      <c r="AQ10" s="49"/>
      <c r="AR10" s="49"/>
      <c r="AS10" s="49"/>
      <c r="AT10" s="45">
        <f>データ!$V$6</f>
        <v>19.760000000000002</v>
      </c>
      <c r="AU10" s="45"/>
      <c r="AV10" s="45"/>
      <c r="AW10" s="45"/>
      <c r="AX10" s="45"/>
      <c r="AY10" s="45"/>
      <c r="AZ10" s="45"/>
      <c r="BA10" s="45"/>
      <c r="BB10" s="45">
        <f>データ!$W$6</f>
        <v>59.46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26</v>
      </c>
      <c r="D34" s="75"/>
      <c r="E34" s="75"/>
      <c r="F34" s="75"/>
      <c r="G34" s="75"/>
      <c r="H34" s="75"/>
      <c r="I34" s="75"/>
      <c r="J34" s="75"/>
      <c r="K34" s="75"/>
      <c r="L34" s="75"/>
      <c r="M34" s="75"/>
      <c r="N34" s="75"/>
      <c r="O34" s="75"/>
      <c r="P34" s="75"/>
      <c r="Q34" s="19"/>
      <c r="R34" s="75" t="s">
        <v>27</v>
      </c>
      <c r="S34" s="75"/>
      <c r="T34" s="75"/>
      <c r="U34" s="75"/>
      <c r="V34" s="75"/>
      <c r="W34" s="75"/>
      <c r="X34" s="75"/>
      <c r="Y34" s="75"/>
      <c r="Z34" s="75"/>
      <c r="AA34" s="75"/>
      <c r="AB34" s="75"/>
      <c r="AC34" s="75"/>
      <c r="AD34" s="75"/>
      <c r="AE34" s="75"/>
      <c r="AF34" s="19"/>
      <c r="AG34" s="75" t="s">
        <v>28</v>
      </c>
      <c r="AH34" s="75"/>
      <c r="AI34" s="75"/>
      <c r="AJ34" s="75"/>
      <c r="AK34" s="75"/>
      <c r="AL34" s="75"/>
      <c r="AM34" s="75"/>
      <c r="AN34" s="75"/>
      <c r="AO34" s="75"/>
      <c r="AP34" s="75"/>
      <c r="AQ34" s="75"/>
      <c r="AR34" s="75"/>
      <c r="AS34" s="75"/>
      <c r="AT34" s="75"/>
      <c r="AU34" s="19"/>
      <c r="AV34" s="75" t="s">
        <v>29</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31</v>
      </c>
      <c r="D56" s="75"/>
      <c r="E56" s="75"/>
      <c r="F56" s="75"/>
      <c r="G56" s="75"/>
      <c r="H56" s="75"/>
      <c r="I56" s="75"/>
      <c r="J56" s="75"/>
      <c r="K56" s="75"/>
      <c r="L56" s="75"/>
      <c r="M56" s="75"/>
      <c r="N56" s="75"/>
      <c r="O56" s="75"/>
      <c r="P56" s="75"/>
      <c r="Q56" s="19"/>
      <c r="R56" s="75" t="s">
        <v>32</v>
      </c>
      <c r="S56" s="75"/>
      <c r="T56" s="75"/>
      <c r="U56" s="75"/>
      <c r="V56" s="75"/>
      <c r="W56" s="75"/>
      <c r="X56" s="75"/>
      <c r="Y56" s="75"/>
      <c r="Z56" s="75"/>
      <c r="AA56" s="75"/>
      <c r="AB56" s="75"/>
      <c r="AC56" s="75"/>
      <c r="AD56" s="75"/>
      <c r="AE56" s="75"/>
      <c r="AF56" s="19"/>
      <c r="AG56" s="75" t="s">
        <v>33</v>
      </c>
      <c r="AH56" s="75"/>
      <c r="AI56" s="75"/>
      <c r="AJ56" s="75"/>
      <c r="AK56" s="75"/>
      <c r="AL56" s="75"/>
      <c r="AM56" s="75"/>
      <c r="AN56" s="75"/>
      <c r="AO56" s="75"/>
      <c r="AP56" s="75"/>
      <c r="AQ56" s="75"/>
      <c r="AR56" s="75"/>
      <c r="AS56" s="75"/>
      <c r="AT56" s="75"/>
      <c r="AU56" s="19"/>
      <c r="AV56" s="75" t="s">
        <v>34</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1"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75" t="s">
        <v>37</v>
      </c>
      <c r="D79" s="75"/>
      <c r="E79" s="75"/>
      <c r="F79" s="75"/>
      <c r="G79" s="75"/>
      <c r="H79" s="75"/>
      <c r="I79" s="75"/>
      <c r="J79" s="75"/>
      <c r="K79" s="75"/>
      <c r="L79" s="75"/>
      <c r="M79" s="75"/>
      <c r="N79" s="75"/>
      <c r="O79" s="75"/>
      <c r="P79" s="75"/>
      <c r="Q79" s="75"/>
      <c r="R79" s="75"/>
      <c r="S79" s="75"/>
      <c r="T79" s="75"/>
      <c r="U79" s="19"/>
      <c r="V79" s="19"/>
      <c r="W79" s="75" t="s">
        <v>38</v>
      </c>
      <c r="X79" s="75"/>
      <c r="Y79" s="75"/>
      <c r="Z79" s="75"/>
      <c r="AA79" s="75"/>
      <c r="AB79" s="75"/>
      <c r="AC79" s="75"/>
      <c r="AD79" s="75"/>
      <c r="AE79" s="75"/>
      <c r="AF79" s="75"/>
      <c r="AG79" s="75"/>
      <c r="AH79" s="75"/>
      <c r="AI79" s="75"/>
      <c r="AJ79" s="75"/>
      <c r="AK79" s="75"/>
      <c r="AL79" s="75"/>
      <c r="AM79" s="75"/>
      <c r="AN79" s="75"/>
      <c r="AO79" s="19"/>
      <c r="AP79" s="19"/>
      <c r="AQ79" s="75" t="s">
        <v>39</v>
      </c>
      <c r="AR79" s="75"/>
      <c r="AS79" s="75"/>
      <c r="AT79" s="75"/>
      <c r="AU79" s="75"/>
      <c r="AV79" s="75"/>
      <c r="AW79" s="75"/>
      <c r="AX79" s="75"/>
      <c r="AY79" s="75"/>
      <c r="AZ79" s="75"/>
      <c r="BA79" s="75"/>
      <c r="BB79" s="75"/>
      <c r="BC79" s="75"/>
      <c r="BD79" s="75"/>
      <c r="BE79" s="75"/>
      <c r="BF79" s="75"/>
      <c r="BG79" s="75"/>
      <c r="BH79" s="75"/>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wovlfB3OhedNKxY3zliTaT/cttfjb+KrXTv6LNxJrVb3bAwTXzZj5oDAwLEWr5DUq6y2AjVlxPjHn7/LDACsKA==" saltValue="5ozSSorzIzyUSuNt6P3VA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8" t="s">
        <v>67</v>
      </c>
      <c r="B4" s="30"/>
      <c r="C4" s="30"/>
      <c r="D4" s="30"/>
      <c r="E4" s="30"/>
      <c r="F4" s="30"/>
      <c r="G4" s="30"/>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473758</v>
      </c>
      <c r="D6" s="33">
        <f t="shared" si="3"/>
        <v>47</v>
      </c>
      <c r="E6" s="33">
        <f t="shared" si="3"/>
        <v>1</v>
      </c>
      <c r="F6" s="33">
        <f t="shared" si="3"/>
        <v>0</v>
      </c>
      <c r="G6" s="33">
        <f t="shared" si="3"/>
        <v>0</v>
      </c>
      <c r="H6" s="33" t="str">
        <f t="shared" si="3"/>
        <v>沖縄県　多良間村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5006</v>
      </c>
      <c r="R6" s="34">
        <f t="shared" si="3"/>
        <v>1169</v>
      </c>
      <c r="S6" s="34">
        <f t="shared" si="3"/>
        <v>22</v>
      </c>
      <c r="T6" s="34">
        <f t="shared" si="3"/>
        <v>53.14</v>
      </c>
      <c r="U6" s="34">
        <f t="shared" si="3"/>
        <v>1175</v>
      </c>
      <c r="V6" s="34">
        <f t="shared" si="3"/>
        <v>19.760000000000002</v>
      </c>
      <c r="W6" s="34">
        <f t="shared" si="3"/>
        <v>59.46</v>
      </c>
      <c r="X6" s="35">
        <f>IF(X7="",NA(),X7)</f>
        <v>102.3</v>
      </c>
      <c r="Y6" s="35">
        <f t="shared" ref="Y6:AG6" si="4">IF(Y7="",NA(),Y7)</f>
        <v>89.09</v>
      </c>
      <c r="Z6" s="35">
        <f t="shared" si="4"/>
        <v>95.14</v>
      </c>
      <c r="AA6" s="35">
        <f t="shared" si="4"/>
        <v>103.39</v>
      </c>
      <c r="AB6" s="35">
        <f t="shared" si="4"/>
        <v>140.29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454.82</v>
      </c>
      <c r="BF6" s="35">
        <f t="shared" ref="BF6:BN6" si="7">IF(BF7="",NA(),BF7)</f>
        <v>397.81</v>
      </c>
      <c r="BG6" s="35">
        <f t="shared" si="7"/>
        <v>373.18</v>
      </c>
      <c r="BH6" s="35">
        <f t="shared" si="7"/>
        <v>338.06</v>
      </c>
      <c r="BI6" s="35">
        <f t="shared" si="7"/>
        <v>278.72000000000003</v>
      </c>
      <c r="BJ6" s="35">
        <f t="shared" si="7"/>
        <v>1462.56</v>
      </c>
      <c r="BK6" s="35">
        <f t="shared" si="7"/>
        <v>1486.62</v>
      </c>
      <c r="BL6" s="35">
        <f t="shared" si="7"/>
        <v>1510.14</v>
      </c>
      <c r="BM6" s="35">
        <f t="shared" si="7"/>
        <v>1595.62</v>
      </c>
      <c r="BN6" s="35">
        <f t="shared" si="7"/>
        <v>1302.33</v>
      </c>
      <c r="BO6" s="34" t="str">
        <f>IF(BO7="","",IF(BO7="-","【-】","【"&amp;SUBSTITUTE(TEXT(BO7,"#,##0.00"),"-","△")&amp;"】"))</f>
        <v>【1,141.75】</v>
      </c>
      <c r="BP6" s="35">
        <f>IF(BP7="",NA(),BP7)</f>
        <v>46.03</v>
      </c>
      <c r="BQ6" s="35">
        <f t="shared" ref="BQ6:BY6" si="8">IF(BQ7="",NA(),BQ7)</f>
        <v>45.28</v>
      </c>
      <c r="BR6" s="35">
        <f t="shared" si="8"/>
        <v>38</v>
      </c>
      <c r="BS6" s="35">
        <f t="shared" si="8"/>
        <v>30.07</v>
      </c>
      <c r="BT6" s="35">
        <f t="shared" si="8"/>
        <v>59.88</v>
      </c>
      <c r="BU6" s="35">
        <f t="shared" si="8"/>
        <v>32.39</v>
      </c>
      <c r="BV6" s="35">
        <f t="shared" si="8"/>
        <v>24.39</v>
      </c>
      <c r="BW6" s="35">
        <f t="shared" si="8"/>
        <v>22.67</v>
      </c>
      <c r="BX6" s="35">
        <f t="shared" si="8"/>
        <v>37.92</v>
      </c>
      <c r="BY6" s="35">
        <f t="shared" si="8"/>
        <v>40.89</v>
      </c>
      <c r="BZ6" s="34" t="str">
        <f>IF(BZ7="","",IF(BZ7="-","【-】","【"&amp;SUBSTITUTE(TEXT(BZ7,"#,##0.00"),"-","△")&amp;"】"))</f>
        <v>【54.93】</v>
      </c>
      <c r="CA6" s="35">
        <f>IF(CA7="",NA(),CA7)</f>
        <v>600.74</v>
      </c>
      <c r="CB6" s="35">
        <f t="shared" ref="CB6:CJ6" si="9">IF(CB7="",NA(),CB7)</f>
        <v>626.29999999999995</v>
      </c>
      <c r="CC6" s="35">
        <f t="shared" si="9"/>
        <v>753.27</v>
      </c>
      <c r="CD6" s="35">
        <f t="shared" si="9"/>
        <v>955.19</v>
      </c>
      <c r="CE6" s="35">
        <f t="shared" si="9"/>
        <v>471.06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61.11</v>
      </c>
      <c r="CM6" s="35">
        <f t="shared" ref="CM6:CU6" si="10">IF(CM7="",NA(),CM7)</f>
        <v>62.45</v>
      </c>
      <c r="CN6" s="35">
        <f t="shared" si="10"/>
        <v>58.67</v>
      </c>
      <c r="CO6" s="35">
        <f t="shared" si="10"/>
        <v>60.38</v>
      </c>
      <c r="CP6" s="35">
        <f t="shared" si="10"/>
        <v>67.430000000000007</v>
      </c>
      <c r="CQ6" s="35">
        <f t="shared" si="10"/>
        <v>50.49</v>
      </c>
      <c r="CR6" s="35">
        <f t="shared" si="10"/>
        <v>48.36</v>
      </c>
      <c r="CS6" s="35">
        <f t="shared" si="10"/>
        <v>48.7</v>
      </c>
      <c r="CT6" s="35">
        <f t="shared" si="10"/>
        <v>46.9</v>
      </c>
      <c r="CU6" s="35">
        <f t="shared" si="10"/>
        <v>47.95</v>
      </c>
      <c r="CV6" s="34" t="str">
        <f>IF(CV7="","",IF(CV7="-","【-】","【"&amp;SUBSTITUTE(TEXT(CV7,"#,##0.00"),"-","△")&amp;"】"))</f>
        <v>【56.91】</v>
      </c>
      <c r="CW6" s="35">
        <f>IF(CW7="",NA(),CW7)</f>
        <v>80</v>
      </c>
      <c r="CX6" s="35">
        <f t="shared" ref="CX6:DF6" si="11">IF(CX7="",NA(),CX7)</f>
        <v>80</v>
      </c>
      <c r="CY6" s="35">
        <f t="shared" si="11"/>
        <v>82</v>
      </c>
      <c r="CZ6" s="35">
        <f t="shared" si="11"/>
        <v>80</v>
      </c>
      <c r="DA6" s="35">
        <f t="shared" si="11"/>
        <v>80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1.96</v>
      </c>
      <c r="EE6" s="35">
        <f t="shared" ref="EE6:EM6" si="14">IF(EE7="",NA(),EE7)</f>
        <v>1.94</v>
      </c>
      <c r="EF6" s="35">
        <f t="shared" si="14"/>
        <v>3.65</v>
      </c>
      <c r="EG6" s="35">
        <f t="shared" si="14"/>
        <v>4.95</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473758</v>
      </c>
      <c r="D7" s="37">
        <v>47</v>
      </c>
      <c r="E7" s="37">
        <v>1</v>
      </c>
      <c r="F7" s="37">
        <v>0</v>
      </c>
      <c r="G7" s="37">
        <v>0</v>
      </c>
      <c r="H7" s="37" t="s">
        <v>108</v>
      </c>
      <c r="I7" s="37" t="s">
        <v>109</v>
      </c>
      <c r="J7" s="37" t="s">
        <v>110</v>
      </c>
      <c r="K7" s="37" t="s">
        <v>111</v>
      </c>
      <c r="L7" s="37" t="s">
        <v>112</v>
      </c>
      <c r="M7" s="37" t="s">
        <v>113</v>
      </c>
      <c r="N7" s="38" t="s">
        <v>114</v>
      </c>
      <c r="O7" s="38" t="s">
        <v>115</v>
      </c>
      <c r="P7" s="38">
        <v>100</v>
      </c>
      <c r="Q7" s="38">
        <v>5006</v>
      </c>
      <c r="R7" s="38">
        <v>1169</v>
      </c>
      <c r="S7" s="38">
        <v>22</v>
      </c>
      <c r="T7" s="38">
        <v>53.14</v>
      </c>
      <c r="U7" s="38">
        <v>1175</v>
      </c>
      <c r="V7" s="38">
        <v>19.760000000000002</v>
      </c>
      <c r="W7" s="38">
        <v>59.46</v>
      </c>
      <c r="X7" s="38">
        <v>102.3</v>
      </c>
      <c r="Y7" s="38">
        <v>89.09</v>
      </c>
      <c r="Z7" s="38">
        <v>95.14</v>
      </c>
      <c r="AA7" s="38">
        <v>103.39</v>
      </c>
      <c r="AB7" s="38">
        <v>140.29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454.82</v>
      </c>
      <c r="BF7" s="38">
        <v>397.81</v>
      </c>
      <c r="BG7" s="38">
        <v>373.18</v>
      </c>
      <c r="BH7" s="38">
        <v>338.06</v>
      </c>
      <c r="BI7" s="38">
        <v>278.72000000000003</v>
      </c>
      <c r="BJ7" s="38">
        <v>1462.56</v>
      </c>
      <c r="BK7" s="38">
        <v>1486.62</v>
      </c>
      <c r="BL7" s="38">
        <v>1510.14</v>
      </c>
      <c r="BM7" s="38">
        <v>1595.62</v>
      </c>
      <c r="BN7" s="38">
        <v>1302.33</v>
      </c>
      <c r="BO7" s="38">
        <v>1141.75</v>
      </c>
      <c r="BP7" s="38">
        <v>46.03</v>
      </c>
      <c r="BQ7" s="38">
        <v>45.28</v>
      </c>
      <c r="BR7" s="38">
        <v>38</v>
      </c>
      <c r="BS7" s="38">
        <v>30.07</v>
      </c>
      <c r="BT7" s="38">
        <v>59.88</v>
      </c>
      <c r="BU7" s="38">
        <v>32.39</v>
      </c>
      <c r="BV7" s="38">
        <v>24.39</v>
      </c>
      <c r="BW7" s="38">
        <v>22.67</v>
      </c>
      <c r="BX7" s="38">
        <v>37.92</v>
      </c>
      <c r="BY7" s="38">
        <v>40.89</v>
      </c>
      <c r="BZ7" s="38">
        <v>54.93</v>
      </c>
      <c r="CA7" s="38">
        <v>600.74</v>
      </c>
      <c r="CB7" s="38">
        <v>626.29999999999995</v>
      </c>
      <c r="CC7" s="38">
        <v>753.27</v>
      </c>
      <c r="CD7" s="38">
        <v>955.19</v>
      </c>
      <c r="CE7" s="38">
        <v>471.06</v>
      </c>
      <c r="CF7" s="38">
        <v>530.83000000000004</v>
      </c>
      <c r="CG7" s="38">
        <v>734.18</v>
      </c>
      <c r="CH7" s="38">
        <v>789.62</v>
      </c>
      <c r="CI7" s="38">
        <v>423.18</v>
      </c>
      <c r="CJ7" s="38">
        <v>383.2</v>
      </c>
      <c r="CK7" s="38">
        <v>292.18</v>
      </c>
      <c r="CL7" s="38">
        <v>61.11</v>
      </c>
      <c r="CM7" s="38">
        <v>62.45</v>
      </c>
      <c r="CN7" s="38">
        <v>58.67</v>
      </c>
      <c r="CO7" s="38">
        <v>60.38</v>
      </c>
      <c r="CP7" s="38">
        <v>67.430000000000007</v>
      </c>
      <c r="CQ7" s="38">
        <v>50.49</v>
      </c>
      <c r="CR7" s="38">
        <v>48.36</v>
      </c>
      <c r="CS7" s="38">
        <v>48.7</v>
      </c>
      <c r="CT7" s="38">
        <v>46.9</v>
      </c>
      <c r="CU7" s="38">
        <v>47.95</v>
      </c>
      <c r="CV7" s="38">
        <v>56.91</v>
      </c>
      <c r="CW7" s="38">
        <v>80</v>
      </c>
      <c r="CX7" s="38">
        <v>80</v>
      </c>
      <c r="CY7" s="38">
        <v>82</v>
      </c>
      <c r="CZ7" s="38">
        <v>80</v>
      </c>
      <c r="DA7" s="38">
        <v>80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1.96</v>
      </c>
      <c r="EE7" s="38">
        <v>1.94</v>
      </c>
      <c r="EF7" s="38">
        <v>3.65</v>
      </c>
      <c r="EG7" s="38">
        <v>4.95</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tarama</cp:lastModifiedBy>
  <cp:lastPrinted>2019-02-01T09:06:52Z</cp:lastPrinted>
  <dcterms:created xsi:type="dcterms:W3CDTF">2018-12-03T08:46:53Z</dcterms:created>
  <dcterms:modified xsi:type="dcterms:W3CDTF">2019-02-01T09:37:39Z</dcterms:modified>
  <cp:category/>
</cp:coreProperties>
</file>