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aa9glEg31HKZmBoMhxJsJUrCAWE4fIDewAUZ0uIKOuVVd4ifELNcScbDXAFe1si9IkYWuZeqHJ2zSuK5kmsfw==" workbookSaltValue="B1NJbqqw/LtKg7qtWwn91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<sst xmlns="http://schemas.openxmlformats.org/spreadsheetml/2006/main" count="240" uniqueCount="126">
  <si>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</si>
  <si>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</si>
  <si>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</si>
  <si>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</si>
  <si>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</si>
  <si>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</si>
  <si>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</si>
  <si>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</si>
  <si>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</si>
  <si>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</si>
  <si>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</si>
  <si>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</si>
  <si>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</si>
  <si>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</si>
  <si>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</si>
  <si>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</si>
  <si>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</si>
  <si>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</si>
  <si>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</si>
  <si>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</si>
  <si>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</si>
  <si>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</si>
  <si>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</si>
  <si>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</si>
  <si>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</si>
  <si>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</si>
  <si>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</si>
  <si>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</si>
  <si>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</si>
  <si>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</si>
  <si>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</si>
  <si>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</si>
  <si>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</si>
  <si>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</si>
  <si>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</si>
  <si>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</si>
  <si>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</si>
  <si>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</si>
  <si>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</si>
  <si>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</si>
  <si>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</si>
  <si>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</si>
  <si>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</si>
  <si>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</si>
  <si>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</si>
  <si>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</si>
  <si>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</si>
  <si>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</si>
  <si>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</si>
  <si>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</si>
  <si>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</si>
  <si>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</si>
  <si>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</si>
  <si>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</si>
  <si>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</si>
  <si>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</si>
  <si>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</si>
  <si>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</si>
  <si>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</si>
  <si>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</si>
  <si>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</si>
  <si>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</si>
  <si>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</si>
  <si>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</si>
  <si>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</si>
  <si>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</si>
  <si>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</si>
  <si>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</si>
  <si>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</si>
  <si>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</si>
  <si>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</si>
  <si>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</si>
  <si>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</si>
  <si>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</si>
  <si>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</si>
  <si>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</si>
  <si>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</si>
  <si>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</si>
  <si>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</si>
  <si>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</si>
  <si>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</si>
  <si>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</si>
  <si>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</si>
  <si>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</si>
  <si>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</si>
  <si>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</si>
  <si>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</si>
  <si>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</si>
  <si>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</si>
  <si>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</si>
  <si>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</si>
  <si>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</si>
  <si>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</si>
  <si>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</si>
  <si>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</si>
  <si>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</si>
  <si>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</si>
  <si>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</si>
  <si>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</si>
  <si>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</si>
  <si>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</si>
  <si>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</si>
  <si>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</si>
  <si>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</si>
  <si>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</si>
  <si>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</si>
  <si>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</si>
  <si>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</si>
  <si>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</si>
  <si>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</si>
  <si>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八重瀬町</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</si>
  <si>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</si>
  <si>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</si>
  <si>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</si>
  <si>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</si>
  <si>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</si>
  <si>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</si>
  <si>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</si>
  <si>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</si>
  <si>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</si>
  <si>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</si>
  <si>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</si>
  <si>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</si>
  <si>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①「収益的収支比率」：経費が収益を上回り赤字経営となっている為、使用料金の見直しによる増収や、維持管理費の縮減に向けた取組を検討する必要がある。
④「企業債残高対事業規模比率」：当該年度は類似団体平均と比べ下回ってはいるが、施設の維持管理費が増加する傾向にある為、管理費の抑制を検討する必要がある。
⑤「経費回収率」：類似団体と同等となっているが、一般会計からの繰入れに依存している為、使用料等の見直しによる増収や、維持管理費等の縮減に向けた取組を検討する必要がある。
⑥「汚水処理原価」：類似団体と比較し低い数値となっている為、この数値を継続し、更なる処理費の削減に努める。
⑦「施設利用率」：類似団体平均値と同等程度とはなっているが、処理能力の半分程の処理水量となっている為、更なる有収水量の増加に向けた取組が必要と考える。
⑧「水洗化率」：前年度と比較すると上昇はしているが、類似団体と比較すると低い数値となっている為、当該指標の向上を図る為の取組が重要であると考える。
</t>
    <rPh sb="2" eb="5">
      <t>シュウエキテキ</t>
    </rPh>
    <rPh sb="5" eb="7">
      <t>シュウシ</t>
    </rPh>
    <rPh sb="7" eb="9">
      <t>ヒリツ</t>
    </rPh>
    <rPh sb="11" eb="13">
      <t>ケイヒ</t>
    </rPh>
    <rPh sb="14" eb="16">
      <t>シュウエキ</t>
    </rPh>
    <rPh sb="17" eb="19">
      <t>ウワマワ</t>
    </rPh>
    <rPh sb="20" eb="22">
      <t>アカジ</t>
    </rPh>
    <rPh sb="22" eb="24">
      <t>ケイエイ</t>
    </rPh>
    <rPh sb="30" eb="31">
      <t>タメ</t>
    </rPh>
    <rPh sb="32" eb="35">
      <t>シヨウリョウ</t>
    </rPh>
    <rPh sb="35" eb="36">
      <t>キン</t>
    </rPh>
    <rPh sb="37" eb="39">
      <t>ミナオ</t>
    </rPh>
    <rPh sb="43" eb="45">
      <t>ゾウシュウ</t>
    </rPh>
    <rPh sb="47" eb="49">
      <t>イジ</t>
    </rPh>
    <rPh sb="49" eb="52">
      <t>カンリヒ</t>
    </rPh>
    <rPh sb="53" eb="55">
      <t>シュクゲン</t>
    </rPh>
    <rPh sb="56" eb="57">
      <t>ム</t>
    </rPh>
    <rPh sb="59" eb="61">
      <t>トリクミ</t>
    </rPh>
    <rPh sb="62" eb="64">
      <t>ケントウ</t>
    </rPh>
    <rPh sb="66" eb="68">
      <t>ヒツヨウ</t>
    </rPh>
    <rPh sb="81" eb="82">
      <t>タイ</t>
    </rPh>
    <rPh sb="82" eb="84">
      <t>ジギョウ</t>
    </rPh>
    <rPh sb="84" eb="86">
      <t>キボ</t>
    </rPh>
    <rPh sb="86" eb="88">
      <t>ヒリツ</t>
    </rPh>
    <rPh sb="90" eb="92">
      <t>トウガイ</t>
    </rPh>
    <rPh sb="92" eb="94">
      <t>ネンド</t>
    </rPh>
    <rPh sb="95" eb="97">
      <t>ルイジ</t>
    </rPh>
    <rPh sb="97" eb="99">
      <t>ダンタイ</t>
    </rPh>
    <rPh sb="99" eb="101">
      <t>ヘイキン</t>
    </rPh>
    <rPh sb="102" eb="103">
      <t>クラ</t>
    </rPh>
    <rPh sb="104" eb="106">
      <t>シタマワ</t>
    </rPh>
    <rPh sb="113" eb="115">
      <t>シセツ</t>
    </rPh>
    <rPh sb="116" eb="118">
      <t>イジ</t>
    </rPh>
    <rPh sb="118" eb="121">
      <t>カンリヒ</t>
    </rPh>
    <rPh sb="122" eb="124">
      <t>ゾウカ</t>
    </rPh>
    <rPh sb="126" eb="128">
      <t>ケイコウ</t>
    </rPh>
    <rPh sb="131" eb="132">
      <t>タメ</t>
    </rPh>
    <rPh sb="133" eb="136">
      <t>カンリヒ</t>
    </rPh>
    <rPh sb="137" eb="139">
      <t>ヨクセイ</t>
    </rPh>
    <rPh sb="140" eb="142">
      <t>ケントウ</t>
    </rPh>
    <rPh sb="144" eb="146">
      <t>ヒツヨウ</t>
    </rPh>
    <rPh sb="154" eb="156">
      <t>ケイヒ</t>
    </rPh>
    <rPh sb="156" eb="159">
      <t>カイシュウリツ</t>
    </rPh>
    <rPh sb="161" eb="163">
      <t>ルイジ</t>
    </rPh>
    <rPh sb="163" eb="165">
      <t>ダンタイ</t>
    </rPh>
    <rPh sb="166" eb="168">
      <t>ドウトウ</t>
    </rPh>
    <rPh sb="176" eb="178">
      <t>イッパン</t>
    </rPh>
    <rPh sb="178" eb="180">
      <t>カイケイ</t>
    </rPh>
    <rPh sb="183" eb="185">
      <t>クリイ</t>
    </rPh>
    <rPh sb="187" eb="189">
      <t>イゾン</t>
    </rPh>
    <rPh sb="193" eb="194">
      <t>タメ</t>
    </rPh>
    <rPh sb="195" eb="198">
      <t>シヨウリョウ</t>
    </rPh>
    <rPh sb="198" eb="199">
      <t>ナド</t>
    </rPh>
    <rPh sb="200" eb="202">
      <t>ミナオ</t>
    </rPh>
    <rPh sb="206" eb="208">
      <t>ゾウシュウ</t>
    </rPh>
    <rPh sb="210" eb="212">
      <t>イジ</t>
    </rPh>
    <rPh sb="220" eb="221">
      <t>ム</t>
    </rPh>
    <rPh sb="223" eb="225">
      <t>トリクミ</t>
    </rPh>
    <rPh sb="226" eb="228">
      <t>ケントウ</t>
    </rPh>
    <rPh sb="230" eb="232">
      <t>ヒツヨウ</t>
    </rPh>
    <rPh sb="240" eb="242">
      <t>オスイ</t>
    </rPh>
    <rPh sb="242" eb="244">
      <t>ショリ</t>
    </rPh>
    <rPh sb="244" eb="246">
      <t>ゲンカ</t>
    </rPh>
    <rPh sb="248" eb="250">
      <t>ルイジ</t>
    </rPh>
    <rPh sb="250" eb="252">
      <t>ダンタイ</t>
    </rPh>
    <rPh sb="253" eb="255">
      <t>ヒカク</t>
    </rPh>
    <rPh sb="256" eb="257">
      <t>ヒク</t>
    </rPh>
    <rPh sb="258" eb="260">
      <t>スウチ</t>
    </rPh>
    <rPh sb="266" eb="267">
      <t>タメ</t>
    </rPh>
    <rPh sb="270" eb="272">
      <t>スウチ</t>
    </rPh>
    <rPh sb="273" eb="275">
      <t>ケイゾク</t>
    </rPh>
    <rPh sb="277" eb="278">
      <t>サラ</t>
    </rPh>
    <rPh sb="280" eb="283">
      <t>ショリヒ</t>
    </rPh>
    <rPh sb="284" eb="286">
      <t>サクゲン</t>
    </rPh>
    <rPh sb="287" eb="288">
      <t>ツト</t>
    </rPh>
    <rPh sb="295" eb="297">
      <t>シセツ</t>
    </rPh>
    <rPh sb="297" eb="300">
      <t>リヨウリツ</t>
    </rPh>
    <rPh sb="302" eb="304">
      <t>ルイジ</t>
    </rPh>
    <rPh sb="304" eb="306">
      <t>ダンタイ</t>
    </rPh>
    <rPh sb="306" eb="309">
      <t>ヘイキンチ</t>
    </rPh>
    <rPh sb="310" eb="312">
      <t>ドウトウ</t>
    </rPh>
    <rPh sb="312" eb="314">
      <t>テイド</t>
    </rPh>
    <rPh sb="323" eb="325">
      <t>ショリ</t>
    </rPh>
    <rPh sb="325" eb="327">
      <t>ノウリョク</t>
    </rPh>
    <rPh sb="328" eb="330">
      <t>ハンブン</t>
    </rPh>
    <rPh sb="330" eb="331">
      <t>ホド</t>
    </rPh>
    <rPh sb="332" eb="334">
      <t>ショリ</t>
    </rPh>
    <rPh sb="334" eb="336">
      <t>スイリョウ</t>
    </rPh>
    <rPh sb="342" eb="343">
      <t>タメ</t>
    </rPh>
    <rPh sb="344" eb="345">
      <t>サラ</t>
    </rPh>
    <rPh sb="347" eb="348">
      <t>ア</t>
    </rPh>
    <rPh sb="348" eb="349">
      <t>オサ</t>
    </rPh>
    <rPh sb="349" eb="351">
      <t>スイリョウ</t>
    </rPh>
    <rPh sb="352" eb="354">
      <t>ゾウカ</t>
    </rPh>
    <rPh sb="355" eb="356">
      <t>ム</t>
    </rPh>
    <rPh sb="358" eb="360">
      <t>トリクミ</t>
    </rPh>
    <rPh sb="361" eb="363">
      <t>ヒツヨウ</t>
    </rPh>
    <rPh sb="364" eb="365">
      <t>カンガ</t>
    </rPh>
    <rPh sb="372" eb="375">
      <t>スイセンカ</t>
    </rPh>
    <rPh sb="375" eb="376">
      <t>リツ</t>
    </rPh>
    <rPh sb="378" eb="381">
      <t>ゼンネンド</t>
    </rPh>
    <rPh sb="382" eb="384">
      <t>ヒカク</t>
    </rPh>
    <rPh sb="387" eb="389">
      <t>ジョウショウ</t>
    </rPh>
    <rPh sb="396" eb="398">
      <t>ルイジ</t>
    </rPh>
    <rPh sb="398" eb="400">
      <t>ダンタイ</t>
    </rPh>
    <rPh sb="401" eb="403">
      <t>ヒカク</t>
    </rPh>
    <rPh sb="406" eb="407">
      <t>ヒク</t>
    </rPh>
    <rPh sb="408" eb="410">
      <t>スウチ</t>
    </rPh>
    <rPh sb="416" eb="417">
      <t>タメ</t>
    </rPh>
    <rPh sb="418" eb="420">
      <t>トウガイ</t>
    </rPh>
    <rPh sb="420" eb="422">
      <t>シヒョウ</t>
    </rPh>
    <rPh sb="423" eb="425">
      <t>コウジョウ</t>
    </rPh>
    <rPh sb="426" eb="427">
      <t>ハカ</t>
    </rPh>
    <rPh sb="428" eb="429">
      <t>タメ</t>
    </rPh>
    <rPh sb="430" eb="432">
      <t>トリクミ</t>
    </rPh>
    <rPh sb="433" eb="435">
      <t>ジュウヨウ</t>
    </rPh>
    <rPh sb="439" eb="440">
      <t>カンガ</t>
    </rPh>
    <phoneticPr fontId="4"/>
  </si>
  <si>
    <t>供用開始から7年が経過したが、管渠や施設等の大規模な老朽化は見受けられないが、機器の修繕等が生じてきている為、計画的な更新を見据えた検討が必要である。</t>
    <rPh sb="0" eb="2">
      <t>キョウヨウ</t>
    </rPh>
    <rPh sb="2" eb="4">
      <t>カイシ</t>
    </rPh>
    <rPh sb="7" eb="8">
      <t>ネン</t>
    </rPh>
    <rPh sb="9" eb="10">
      <t>ケイ</t>
    </rPh>
    <rPh sb="10" eb="11">
      <t>ス</t>
    </rPh>
    <rPh sb="15" eb="17">
      <t>カンキョ</t>
    </rPh>
    <rPh sb="18" eb="20">
      <t>シセツ</t>
    </rPh>
    <rPh sb="20" eb="21">
      <t>ナド</t>
    </rPh>
    <rPh sb="22" eb="25">
      <t>ダイキボ</t>
    </rPh>
    <rPh sb="26" eb="29">
      <t>ロウキュウカ</t>
    </rPh>
    <rPh sb="30" eb="32">
      <t>ミウ</t>
    </rPh>
    <rPh sb="39" eb="41">
      <t>キキ</t>
    </rPh>
    <rPh sb="42" eb="44">
      <t>シュウゼン</t>
    </rPh>
    <rPh sb="44" eb="45">
      <t>ナド</t>
    </rPh>
    <rPh sb="46" eb="47">
      <t>ショウ</t>
    </rPh>
    <rPh sb="53" eb="54">
      <t>タメ</t>
    </rPh>
    <rPh sb="55" eb="58">
      <t>ケイカクテキ</t>
    </rPh>
    <rPh sb="59" eb="61">
      <t>コウシン</t>
    </rPh>
    <rPh sb="62" eb="64">
      <t>ミス</t>
    </rPh>
    <rPh sb="66" eb="68">
      <t>ケントウ</t>
    </rPh>
    <rPh sb="69" eb="71">
      <t>ヒツヨウ</t>
    </rPh>
    <phoneticPr fontId="4"/>
  </si>
  <si>
    <t>水洗化率の向上、使用料金の見直し等、増収に向けた取組や、維持管理費の縮減、また、将来的な施設の老朽化による修繕や更新等の維持管理費の捻出を見据えた経営の適正化を図る必要がある。</t>
    <rPh sb="0" eb="3">
      <t>スイセンカ</t>
    </rPh>
    <rPh sb="3" eb="4">
      <t>リツ</t>
    </rPh>
    <rPh sb="5" eb="7">
      <t>コウジョウ</t>
    </rPh>
    <rPh sb="8" eb="11">
      <t>シヨウリョウ</t>
    </rPh>
    <rPh sb="11" eb="12">
      <t>キン</t>
    </rPh>
    <rPh sb="13" eb="15">
      <t>ミナオ</t>
    </rPh>
    <rPh sb="16" eb="17">
      <t>ナド</t>
    </rPh>
    <rPh sb="18" eb="20">
      <t>ゾウシュウ</t>
    </rPh>
    <rPh sb="21" eb="22">
      <t>ム</t>
    </rPh>
    <rPh sb="24" eb="26">
      <t>トリクミ</t>
    </rPh>
    <rPh sb="28" eb="30">
      <t>イジ</t>
    </rPh>
    <rPh sb="30" eb="33">
      <t>カンリヒ</t>
    </rPh>
    <rPh sb="34" eb="36">
      <t>シュクゲン</t>
    </rPh>
    <rPh sb="40" eb="43">
      <t>ショウライテキ</t>
    </rPh>
    <rPh sb="44" eb="46">
      <t>シセツ</t>
    </rPh>
    <rPh sb="47" eb="50">
      <t>ロウキュウカ</t>
    </rPh>
    <rPh sb="53" eb="55">
      <t>シュウゼン</t>
    </rPh>
    <rPh sb="56" eb="58">
      <t>コウシン</t>
    </rPh>
    <rPh sb="58" eb="59">
      <t>ナド</t>
    </rPh>
    <rPh sb="60" eb="62">
      <t>イジ</t>
    </rPh>
    <rPh sb="62" eb="65">
      <t>カンリヒ</t>
    </rPh>
    <rPh sb="66" eb="68">
      <t>ネンシュツ</t>
    </rPh>
    <rPh sb="69" eb="71">
      <t>ミス</t>
    </rPh>
    <rPh sb="73" eb="75">
      <t>ケイエイ</t>
    </rPh>
    <rPh sb="76" eb="79">
      <t>テキセイカ</t>
    </rPh>
    <rPh sb="80" eb="81">
      <t>ハカ</t>
    </rPh>
    <rPh sb="82" eb="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</si>
</sst>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EE-45DB-B2AF-155745CC3EA1}"/>
            </c:ext>
          </c:extLst>
        </c:ser>
        <c:dLbls>
          <c:showLegendKey val="0"/>
          <c:showVal val="0"/>
          <c:showCatName val="0"/>
          <c:showSerName val="0"/>
          <c:showPercent val="0"/>
          <c:showBubbleSize val="0"/>
        </c:dLbls>
        <c:gapWidth val="150"/>
        <c:axId val="49837952"/>
        <c:axId val="4985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EEEE-45DB-B2AF-155745CC3EA1}"/>
            </c:ext>
          </c:extLst>
        </c:ser>
        <c:dLbls>
          <c:showLegendKey val="0"/>
          <c:showVal val="0"/>
          <c:showCatName val="0"/>
          <c:showSerName val="0"/>
          <c:showPercent val="0"/>
          <c:showBubbleSize val="0"/>
        </c:dLbls>
        <c:marker val="1"/>
        <c:smooth val="0"/>
        <c:axId val="49837952"/>
        <c:axId val="49856896"/>
      </c:lineChart>
      <c:dateAx>
        <c:axId val="49837952"/>
        <c:scaling>
          <c:orientation val="minMax"/>
        </c:scaling>
        <c:delete val="1"/>
        <c:axPos val="b"/>
        <c:numFmt formatCode="ge" sourceLinked="1"/>
        <c:majorTickMark val="none"/>
        <c:minorTickMark val="none"/>
        <c:tickLblPos val="none"/>
        <c:crossAx val="49856896"/>
        <c:crosses val="autoZero"/>
        <c:auto val="1"/>
        <c:lblOffset val="100"/>
        <c:baseTimeUnit val="years"/>
      </c:dateAx>
      <c:valAx>
        <c:axId val="498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15.31</c:v>
                </c:pt>
                <c:pt idx="1">
                  <c:v>27.84</c:v>
                </c:pt>
                <c:pt idx="2">
                  <c:v>29.59</c:v>
                </c:pt>
                <c:pt idx="3">
                  <c:v>32.36</c:v>
                </c:pt>
                <c:pt idx="4">
                  <c:v>33.380000000000003</c:v>
                </c:pt>
              </c:numCache>
            </c:numRef>
          </c:val>
          <c:extLst xmlns:c16r2="http://schemas.microsoft.com/office/drawing/2015/06/chart">
            <c:ext xmlns:c16="http://schemas.microsoft.com/office/drawing/2014/chart" uri="{C3380CC4-5D6E-409C-BE32-E72D297353CC}">
              <c16:uniqueId val="{00000000-E146-49EB-A8E0-9A4D8058E38E}"/>
            </c:ext>
          </c:extLst>
        </c:ser>
        <c:dLbls>
          <c:showLegendKey val="0"/>
          <c:showVal val="0"/>
          <c:showCatName val="0"/>
          <c:showSerName val="0"/>
          <c:showPercent val="0"/>
          <c:showBubbleSize val="0"/>
        </c:dLbls>
        <c:gapWidth val="150"/>
        <c:axId val="99561856"/>
        <c:axId val="9956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E146-49EB-A8E0-9A4D8058E38E}"/>
            </c:ext>
          </c:extLst>
        </c:ser>
        <c:dLbls>
          <c:showLegendKey val="0"/>
          <c:showVal val="0"/>
          <c:showCatName val="0"/>
          <c:showSerName val="0"/>
          <c:showPercent val="0"/>
          <c:showBubbleSize val="0"/>
        </c:dLbls>
        <c:marker val="1"/>
        <c:smooth val="0"/>
        <c:axId val="99561856"/>
        <c:axId val="99563776"/>
      </c:lineChart>
      <c:dateAx>
        <c:axId val="99561856"/>
        <c:scaling>
          <c:orientation val="minMax"/>
        </c:scaling>
        <c:delete val="1"/>
        <c:axPos val="b"/>
        <c:numFmt formatCode="ge" sourceLinked="1"/>
        <c:majorTickMark val="none"/>
        <c:minorTickMark val="none"/>
        <c:tickLblPos val="none"/>
        <c:crossAx val="99563776"/>
        <c:crosses val="autoZero"/>
        <c:auto val="1"/>
        <c:lblOffset val="100"/>
        <c:baseTimeUnit val="years"/>
      </c:dateAx>
      <c:valAx>
        <c:axId val="995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28.03</c:v>
                </c:pt>
                <c:pt idx="1">
                  <c:v>38.78</c:v>
                </c:pt>
                <c:pt idx="2">
                  <c:v>48.84</c:v>
                </c:pt>
                <c:pt idx="3">
                  <c:v>48.88</c:v>
                </c:pt>
                <c:pt idx="4">
                  <c:v>51</c:v>
                </c:pt>
              </c:numCache>
            </c:numRef>
          </c:val>
          <c:extLst xmlns:c16r2="http://schemas.microsoft.com/office/drawing/2015/06/chart">
            <c:ext xmlns:c16="http://schemas.microsoft.com/office/drawing/2014/chart" uri="{C3380CC4-5D6E-409C-BE32-E72D297353CC}">
              <c16:uniqueId val="{00000000-DA78-40AE-A825-0BB7F8EB53C6}"/>
            </c:ext>
          </c:extLst>
        </c:ser>
        <c:dLbls>
          <c:showLegendKey val="0"/>
          <c:showVal val="0"/>
          <c:showCatName val="0"/>
          <c:showSerName val="0"/>
          <c:showPercent val="0"/>
          <c:showBubbleSize val="0"/>
        </c:dLbls>
        <c:gapWidth val="150"/>
        <c:axId val="99599104"/>
        <c:axId val="9960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DA78-40AE-A825-0BB7F8EB53C6}"/>
            </c:ext>
          </c:extLst>
        </c:ser>
        <c:dLbls>
          <c:showLegendKey val="0"/>
          <c:showVal val="0"/>
          <c:showCatName val="0"/>
          <c:showSerName val="0"/>
          <c:showPercent val="0"/>
          <c:showBubbleSize val="0"/>
        </c:dLbls>
        <c:marker val="1"/>
        <c:smooth val="0"/>
        <c:axId val="99599104"/>
        <c:axId val="99601024"/>
      </c:lineChart>
      <c:dateAx>
        <c:axId val="99599104"/>
        <c:scaling>
          <c:orientation val="minMax"/>
        </c:scaling>
        <c:delete val="1"/>
        <c:axPos val="b"/>
        <c:numFmt formatCode="ge" sourceLinked="1"/>
        <c:majorTickMark val="none"/>
        <c:minorTickMark val="none"/>
        <c:tickLblPos val="none"/>
        <c:crossAx val="99601024"/>
        <c:crosses val="autoZero"/>
        <c:auto val="1"/>
        <c:lblOffset val="100"/>
        <c:baseTimeUnit val="years"/>
      </c:dateAx>
      <c:valAx>
        <c:axId val="996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59.69</c:v>
                </c:pt>
                <c:pt idx="1">
                  <c:v>58.3</c:v>
                </c:pt>
                <c:pt idx="2">
                  <c:v>59.89</c:v>
                </c:pt>
                <c:pt idx="3">
                  <c:v>59.4</c:v>
                </c:pt>
                <c:pt idx="4">
                  <c:v>70.78</c:v>
                </c:pt>
              </c:numCache>
            </c:numRef>
          </c:val>
          <c:extLst xmlns:c16r2="http://schemas.microsoft.com/office/drawing/2015/06/chart">
            <c:ext xmlns:c16="http://schemas.microsoft.com/office/drawing/2014/chart" uri="{C3380CC4-5D6E-409C-BE32-E72D297353CC}">
              <c16:uniqueId val="{00000000-0C17-49AA-B39D-68C48A573B79}"/>
            </c:ext>
          </c:extLst>
        </c:ser>
        <c:dLbls>
          <c:showLegendKey val="0"/>
          <c:showVal val="0"/>
          <c:showCatName val="0"/>
          <c:showSerName val="0"/>
          <c:showPercent val="0"/>
          <c:showBubbleSize val="0"/>
        </c:dLbls>
        <c:gapWidth val="150"/>
        <c:axId val="50377088"/>
        <c:axId val="5037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17-49AA-B39D-68C48A573B79}"/>
            </c:ext>
          </c:extLst>
        </c:ser>
        <c:dLbls>
          <c:showLegendKey val="0"/>
          <c:showVal val="0"/>
          <c:showCatName val="0"/>
          <c:showSerName val="0"/>
          <c:showPercent val="0"/>
          <c:showBubbleSize val="0"/>
        </c:dLbls>
        <c:marker val="1"/>
        <c:smooth val="0"/>
        <c:axId val="50377088"/>
        <c:axId val="50379392"/>
      </c:lineChart>
      <c:dateAx>
        <c:axId val="50377088"/>
        <c:scaling>
          <c:orientation val="minMax"/>
        </c:scaling>
        <c:delete val="1"/>
        <c:axPos val="b"/>
        <c:numFmt formatCode="ge" sourceLinked="1"/>
        <c:majorTickMark val="none"/>
        <c:minorTickMark val="none"/>
        <c:tickLblPos val="none"/>
        <c:crossAx val="50379392"/>
        <c:crosses val="autoZero"/>
        <c:auto val="1"/>
        <c:lblOffset val="100"/>
        <c:baseTimeUnit val="years"/>
      </c:dateAx>
      <c:valAx>
        <c:axId val="503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F9-4416-8E6E-C842850C28C3}"/>
            </c:ext>
          </c:extLst>
        </c:ser>
        <c:dLbls>
          <c:showLegendKey val="0"/>
          <c:showVal val="0"/>
          <c:showCatName val="0"/>
          <c:showSerName val="0"/>
          <c:showPercent val="0"/>
          <c:showBubbleSize val="0"/>
        </c:dLbls>
        <c:gapWidth val="150"/>
        <c:axId val="50735744"/>
        <c:axId val="5073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F9-4416-8E6E-C842850C28C3}"/>
            </c:ext>
          </c:extLst>
        </c:ser>
        <c:dLbls>
          <c:showLegendKey val="0"/>
          <c:showVal val="0"/>
          <c:showCatName val="0"/>
          <c:showSerName val="0"/>
          <c:showPercent val="0"/>
          <c:showBubbleSize val="0"/>
        </c:dLbls>
        <c:marker val="1"/>
        <c:smooth val="0"/>
        <c:axId val="50735744"/>
        <c:axId val="50739072"/>
      </c:lineChart>
      <c:dateAx>
        <c:axId val="50735744"/>
        <c:scaling>
          <c:orientation val="minMax"/>
        </c:scaling>
        <c:delete val="1"/>
        <c:axPos val="b"/>
        <c:numFmt formatCode="ge" sourceLinked="1"/>
        <c:majorTickMark val="none"/>
        <c:minorTickMark val="none"/>
        <c:tickLblPos val="none"/>
        <c:crossAx val="50739072"/>
        <c:crosses val="autoZero"/>
        <c:auto val="1"/>
        <c:lblOffset val="100"/>
        <c:baseTimeUnit val="years"/>
      </c:dateAx>
      <c:valAx>
        <c:axId val="5073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DB-40B4-B422-4C604B86A1D5}"/>
            </c:ext>
          </c:extLst>
        </c:ser>
        <c:dLbls>
          <c:showLegendKey val="0"/>
          <c:showVal val="0"/>
          <c:showCatName val="0"/>
          <c:showSerName val="0"/>
          <c:showPercent val="0"/>
          <c:showBubbleSize val="0"/>
        </c:dLbls>
        <c:gapWidth val="150"/>
        <c:axId val="101732736"/>
        <c:axId val="1017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DB-40B4-B422-4C604B86A1D5}"/>
            </c:ext>
          </c:extLst>
        </c:ser>
        <c:dLbls>
          <c:showLegendKey val="0"/>
          <c:showVal val="0"/>
          <c:showCatName val="0"/>
          <c:showSerName val="0"/>
          <c:showPercent val="0"/>
          <c:showBubbleSize val="0"/>
        </c:dLbls>
        <c:marker val="1"/>
        <c:smooth val="0"/>
        <c:axId val="101732736"/>
        <c:axId val="101734656"/>
      </c:lineChart>
      <c:dateAx>
        <c:axId val="101732736"/>
        <c:scaling>
          <c:orientation val="minMax"/>
        </c:scaling>
        <c:delete val="1"/>
        <c:axPos val="b"/>
        <c:numFmt formatCode="ge" sourceLinked="1"/>
        <c:majorTickMark val="none"/>
        <c:minorTickMark val="none"/>
        <c:tickLblPos val="none"/>
        <c:crossAx val="101734656"/>
        <c:crosses val="autoZero"/>
        <c:auto val="1"/>
        <c:lblOffset val="100"/>
        <c:baseTimeUnit val="years"/>
      </c:dateAx>
      <c:valAx>
        <c:axId val="1017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F8-4146-898A-F2BEA32150AF}"/>
            </c:ext>
          </c:extLst>
        </c:ser>
        <c:dLbls>
          <c:showLegendKey val="0"/>
          <c:showVal val="0"/>
          <c:showCatName val="0"/>
          <c:showSerName val="0"/>
          <c:showPercent val="0"/>
          <c:showBubbleSize val="0"/>
        </c:dLbls>
        <c:gapWidth val="150"/>
        <c:axId val="51349760"/>
        <c:axId val="513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F8-4146-898A-F2BEA32150AF}"/>
            </c:ext>
          </c:extLst>
        </c:ser>
        <c:dLbls>
          <c:showLegendKey val="0"/>
          <c:showVal val="0"/>
          <c:showCatName val="0"/>
          <c:showSerName val="0"/>
          <c:showPercent val="0"/>
          <c:showBubbleSize val="0"/>
        </c:dLbls>
        <c:marker val="1"/>
        <c:smooth val="0"/>
        <c:axId val="51349760"/>
        <c:axId val="51372416"/>
      </c:lineChart>
      <c:dateAx>
        <c:axId val="51349760"/>
        <c:scaling>
          <c:orientation val="minMax"/>
        </c:scaling>
        <c:delete val="1"/>
        <c:axPos val="b"/>
        <c:numFmt formatCode="ge" sourceLinked="1"/>
        <c:majorTickMark val="none"/>
        <c:minorTickMark val="none"/>
        <c:tickLblPos val="none"/>
        <c:crossAx val="51372416"/>
        <c:crosses val="autoZero"/>
        <c:auto val="1"/>
        <c:lblOffset val="100"/>
        <c:baseTimeUnit val="years"/>
      </c:dateAx>
      <c:valAx>
        <c:axId val="513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10-4A12-93D2-D91ED50A4372}"/>
            </c:ext>
          </c:extLst>
        </c:ser>
        <c:dLbls>
          <c:showLegendKey val="0"/>
          <c:showVal val="0"/>
          <c:showCatName val="0"/>
          <c:showSerName val="0"/>
          <c:showPercent val="0"/>
          <c:showBubbleSize val="0"/>
        </c:dLbls>
        <c:gapWidth val="150"/>
        <c:axId val="76049024"/>
        <c:axId val="760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10-4A12-93D2-D91ED50A4372}"/>
            </c:ext>
          </c:extLst>
        </c:ser>
        <c:dLbls>
          <c:showLegendKey val="0"/>
          <c:showVal val="0"/>
          <c:showCatName val="0"/>
          <c:showSerName val="0"/>
          <c:showPercent val="0"/>
          <c:showBubbleSize val="0"/>
        </c:dLbls>
        <c:marker val="1"/>
        <c:smooth val="0"/>
        <c:axId val="76049024"/>
        <c:axId val="76055296"/>
      </c:lineChart>
      <c:dateAx>
        <c:axId val="76049024"/>
        <c:scaling>
          <c:orientation val="minMax"/>
        </c:scaling>
        <c:delete val="1"/>
        <c:axPos val="b"/>
        <c:numFmt formatCode="ge" sourceLinked="1"/>
        <c:majorTickMark val="none"/>
        <c:minorTickMark val="none"/>
        <c:tickLblPos val="none"/>
        <c:crossAx val="76055296"/>
        <c:crosses val="autoZero"/>
        <c:auto val="1"/>
        <c:lblOffset val="100"/>
        <c:baseTimeUnit val="years"/>
      </c:dateAx>
      <c:valAx>
        <c:axId val="760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4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3390.79</c:v>
                </c:pt>
                <c:pt idx="1">
                  <c:v>2391.79</c:v>
                </c:pt>
                <c:pt idx="2">
                  <c:v>1491.79</c:v>
                </c:pt>
                <c:pt idx="3">
                  <c:v>1318.93</c:v>
                </c:pt>
                <c:pt idx="4">
                  <c:v>1102.06</c:v>
                </c:pt>
              </c:numCache>
            </c:numRef>
          </c:val>
          <c:extLst xmlns:c16r2="http://schemas.microsoft.com/office/drawing/2015/06/chart">
            <c:ext xmlns:c16="http://schemas.microsoft.com/office/drawing/2014/chart" uri="{C3380CC4-5D6E-409C-BE32-E72D297353CC}">
              <c16:uniqueId val="{00000000-5DBB-40AD-945E-E477DAC4EFE3}"/>
            </c:ext>
          </c:extLst>
        </c:ser>
        <c:dLbls>
          <c:showLegendKey val="0"/>
          <c:showVal val="0"/>
          <c:showCatName val="0"/>
          <c:showSerName val="0"/>
          <c:showPercent val="0"/>
          <c:showBubbleSize val="0"/>
        </c:dLbls>
        <c:gapWidth val="150"/>
        <c:axId val="76082176"/>
        <c:axId val="7614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5DBB-40AD-945E-E477DAC4EFE3}"/>
            </c:ext>
          </c:extLst>
        </c:ser>
        <c:dLbls>
          <c:showLegendKey val="0"/>
          <c:showVal val="0"/>
          <c:showCatName val="0"/>
          <c:showSerName val="0"/>
          <c:showPercent val="0"/>
          <c:showBubbleSize val="0"/>
        </c:dLbls>
        <c:marker val="1"/>
        <c:smooth val="0"/>
        <c:axId val="76082176"/>
        <c:axId val="76141696"/>
      </c:lineChart>
      <c:dateAx>
        <c:axId val="76082176"/>
        <c:scaling>
          <c:orientation val="minMax"/>
        </c:scaling>
        <c:delete val="1"/>
        <c:axPos val="b"/>
        <c:numFmt formatCode="ge" sourceLinked="1"/>
        <c:majorTickMark val="none"/>
        <c:minorTickMark val="none"/>
        <c:tickLblPos val="none"/>
        <c:crossAx val="76141696"/>
        <c:crosses val="autoZero"/>
        <c:auto val="1"/>
        <c:lblOffset val="100"/>
        <c:baseTimeUnit val="years"/>
      </c:dateAx>
      <c:valAx>
        <c:axId val="761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21.33</c:v>
                </c:pt>
                <c:pt idx="1">
                  <c:v>27.44</c:v>
                </c:pt>
                <c:pt idx="2">
                  <c:v>38.32</c:v>
                </c:pt>
                <c:pt idx="3">
                  <c:v>40.97</c:v>
                </c:pt>
                <c:pt idx="4">
                  <c:v>48.71</c:v>
                </c:pt>
              </c:numCache>
            </c:numRef>
          </c:val>
          <c:extLst xmlns:c16r2="http://schemas.microsoft.com/office/drawing/2015/06/chart">
            <c:ext xmlns:c16="http://schemas.microsoft.com/office/drawing/2014/chart" uri="{C3380CC4-5D6E-409C-BE32-E72D297353CC}">
              <c16:uniqueId val="{00000000-0E56-4A27-B451-5AEE319F7DCD}"/>
            </c:ext>
          </c:extLst>
        </c:ser>
        <c:dLbls>
          <c:showLegendKey val="0"/>
          <c:showVal val="0"/>
          <c:showCatName val="0"/>
          <c:showSerName val="0"/>
          <c:showPercent val="0"/>
          <c:showBubbleSize val="0"/>
        </c:dLbls>
        <c:gapWidth val="150"/>
        <c:axId val="76217728"/>
        <c:axId val="9163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0E56-4A27-B451-5AEE319F7DCD}"/>
            </c:ext>
          </c:extLst>
        </c:ser>
        <c:dLbls>
          <c:showLegendKey val="0"/>
          <c:showVal val="0"/>
          <c:showCatName val="0"/>
          <c:showSerName val="0"/>
          <c:showPercent val="0"/>
          <c:showBubbleSize val="0"/>
        </c:dLbls>
        <c:marker val="1"/>
        <c:smooth val="0"/>
        <c:axId val="76217728"/>
        <c:axId val="91633152"/>
      </c:lineChart>
      <c:dateAx>
        <c:axId val="76217728"/>
        <c:scaling>
          <c:orientation val="minMax"/>
        </c:scaling>
        <c:delete val="1"/>
        <c:axPos val="b"/>
        <c:numFmt formatCode="ge" sourceLinked="1"/>
        <c:majorTickMark val="none"/>
        <c:minorTickMark val="none"/>
        <c:tickLblPos val="none"/>
        <c:crossAx val="91633152"/>
        <c:crosses val="autoZero"/>
        <c:auto val="1"/>
        <c:lblOffset val="100"/>
        <c:baseTimeUnit val="years"/>
      </c:dateAx>
      <c:valAx>
        <c:axId val="916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1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334.97</c:v>
                </c:pt>
                <c:pt idx="1">
                  <c:v>255.6</c:v>
                </c:pt>
                <c:pt idx="2">
                  <c:v>191.85</c:v>
                </c:pt>
                <c:pt idx="3">
                  <c:v>182.18</c:v>
                </c:pt>
                <c:pt idx="4">
                  <c:v>166.39</c:v>
                </c:pt>
              </c:numCache>
            </c:numRef>
          </c:val>
          <c:extLst xmlns:c16r2="http://schemas.microsoft.com/office/drawing/2015/06/chart">
            <c:ext xmlns:c16="http://schemas.microsoft.com/office/drawing/2014/chart" uri="{C3380CC4-5D6E-409C-BE32-E72D297353CC}">
              <c16:uniqueId val="{00000000-79AE-4CC5-BBB3-28D7D2A1FA5E}"/>
            </c:ext>
          </c:extLst>
        </c:ser>
        <c:dLbls>
          <c:showLegendKey val="0"/>
          <c:showVal val="0"/>
          <c:showCatName val="0"/>
          <c:showSerName val="0"/>
          <c:showPercent val="0"/>
          <c:showBubbleSize val="0"/>
        </c:dLbls>
        <c:gapWidth val="150"/>
        <c:axId val="91680768"/>
        <c:axId val="9168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79AE-4CC5-BBB3-28D7D2A1FA5E}"/>
            </c:ext>
          </c:extLst>
        </c:ser>
        <c:dLbls>
          <c:showLegendKey val="0"/>
          <c:showVal val="0"/>
          <c:showCatName val="0"/>
          <c:showSerName val="0"/>
          <c:showPercent val="0"/>
          <c:showBubbleSize val="0"/>
        </c:dLbls>
        <c:marker val="1"/>
        <c:smooth val="0"/>
        <c:axId val="91680768"/>
        <c:axId val="91682688"/>
      </c:lineChart>
      <c:dateAx>
        <c:axId val="91680768"/>
        <c:scaling>
          <c:orientation val="minMax"/>
        </c:scaling>
        <c:delete val="1"/>
        <c:axPos val="b"/>
        <c:numFmt formatCode="ge" sourceLinked="1"/>
        <c:majorTickMark val="none"/>
        <c:minorTickMark val="none"/>
        <c:tickLblPos val="none"/>
        <c:crossAx val="91682688"/>
        <c:crosses val="autoZero"/>
        <c:auto val="1"/>
        <c:lblOffset val="100"/>
        <c:baseTimeUnit val="years"/>
      </c:dateAx>
      <c:valAx>
        <c:axId val="916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8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八重瀬町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H3</v>
      </c>
      <c r="X8" s="47"/>
      <c r="Y8" s="47"/>
      <c r="Z8" s="47"/>
      <c r="AA8" s="47"/>
      <c r="AB8" s="47"/>
      <c r="AC8" s="47"/>
      <c r="AD8" s="48" t="str">
        <f>データ!$M$6</f>
        <v>非設置</v>
      </c>
      <c r="AE8" s="48"/>
      <c r="AF8" s="48"/>
      <c r="AG8" s="48"/>
      <c r="AH8" s="48"/>
      <c r="AI8" s="48"/>
      <c r="AJ8" s="48"/>
      <c r="AK8" s="3"/>
      <c r="AL8" s="49">
        <f>データ!S6</f>
        <v>30949</v>
      </c>
      <c r="AM8" s="49"/>
      <c r="AN8" s="49"/>
      <c r="AO8" s="49"/>
      <c r="AP8" s="49"/>
      <c r="AQ8" s="49"/>
      <c r="AR8" s="49"/>
      <c r="AS8" s="49"/>
      <c r="AT8" s="44">
        <f>データ!T6</f>
        <v>26.96</v>
      </c>
      <c r="AU8" s="44"/>
      <c r="AV8" s="44"/>
      <c r="AW8" s="44"/>
      <c r="AX8" s="44"/>
      <c r="AY8" s="44"/>
      <c r="AZ8" s="44"/>
      <c r="BA8" s="44"/>
      <c r="BB8" s="44">
        <f>データ!U6</f>
        <v>1147.96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6.49</v>
      </c>
      <c r="Q10" s="44"/>
      <c r="R10" s="44"/>
      <c r="S10" s="44"/>
      <c r="T10" s="44"/>
      <c r="U10" s="44"/>
      <c r="V10" s="44"/>
      <c r="W10" s="44">
        <f>データ!Q6</f>
        <v>99.3</v>
      </c>
      <c r="X10" s="44"/>
      <c r="Y10" s="44"/>
      <c r="Z10" s="44"/>
      <c r="AA10" s="44"/>
      <c r="AB10" s="44"/>
      <c r="AC10" s="44"/>
      <c r="AD10" s="49">
        <f>データ!R6</f>
        <v>1361</v>
      </c>
      <c r="AE10" s="49"/>
      <c r="AF10" s="49"/>
      <c r="AG10" s="49"/>
      <c r="AH10" s="49"/>
      <c r="AI10" s="49"/>
      <c r="AJ10" s="49"/>
      <c r="AK10" s="2"/>
      <c r="AL10" s="49">
        <f>データ!V6</f>
        <v>2004</v>
      </c>
      <c r="AM10" s="49"/>
      <c r="AN10" s="49"/>
      <c r="AO10" s="49"/>
      <c r="AP10" s="49"/>
      <c r="AQ10" s="49"/>
      <c r="AR10" s="49"/>
      <c r="AS10" s="49"/>
      <c r="AT10" s="44">
        <f>データ!W6</f>
        <v>0.23</v>
      </c>
      <c r="AU10" s="44"/>
      <c r="AV10" s="44"/>
      <c r="AW10" s="44"/>
      <c r="AX10" s="44"/>
      <c r="AY10" s="44"/>
      <c r="AZ10" s="44"/>
      <c r="BA10" s="44"/>
      <c r="BB10" s="44">
        <f>データ!X6</f>
        <v>8713.0400000000009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kkva6CGI8NvYy2h5GttFWS4msao1Hc+9KhIAS0kWXl7qFSaIrjdlGJj+diBymNCJHkKryaz6oEG7xGhl7E+uqQ==" saltValue="6KaY6ulM7+NgaxJtUAF/D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E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473626</v>
      </c>
      <c r="D6" s="32">
        <f t="shared" si="3"/>
        <v>47</v>
      </c>
      <c r="E6" s="32">
        <f t="shared" si="3"/>
        <v>17</v>
      </c>
      <c r="F6" s="32">
        <f t="shared" si="3"/>
        <v>6</v>
      </c>
      <c r="G6" s="32">
        <f t="shared" si="3"/>
        <v>0</v>
      </c>
      <c r="H6" s="32" t="str">
        <f t="shared" si="3"/>
        <v>沖縄県　八重瀬町</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6.49</v>
      </c>
      <c r="Q6" s="33">
        <f t="shared" si="3"/>
        <v>99.3</v>
      </c>
      <c r="R6" s="33">
        <f t="shared" si="3"/>
        <v>1361</v>
      </c>
      <c r="S6" s="33">
        <f t="shared" si="3"/>
        <v>30949</v>
      </c>
      <c r="T6" s="33">
        <f t="shared" si="3"/>
        <v>26.96</v>
      </c>
      <c r="U6" s="33">
        <f t="shared" si="3"/>
        <v>1147.96</v>
      </c>
      <c r="V6" s="33">
        <f t="shared" si="3"/>
        <v>2004</v>
      </c>
      <c r="W6" s="33">
        <f t="shared" si="3"/>
        <v>0.23</v>
      </c>
      <c r="X6" s="33">
        <f t="shared" si="3"/>
        <v>8713.0400000000009</v>
      </c>
      <c r="Y6" s="34">
        <f>IF(Y7="",NA(),Y7)</f>
        <v>59.69</v>
      </c>
      <c r="Z6" s="34">
        <f t="shared" ref="Z6:AH6" si="4">IF(Z7="",NA(),Z7)</f>
        <v>58.3</v>
      </c>
      <c r="AA6" s="34">
        <f t="shared" si="4"/>
        <v>59.89</v>
      </c>
      <c r="AB6" s="34">
        <f t="shared" si="4"/>
        <v>59.4</v>
      </c>
      <c r="AC6" s="34">
        <f t="shared" si="4"/>
        <v>70.78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3390.79</v>
      </c>
      <c r="BG6" s="34">
        <f t="shared" ref="BG6:BO6" si="7">IF(BG7="",NA(),BG7)</f>
        <v>2391.79</v>
      </c>
      <c r="BH6" s="34">
        <f t="shared" si="7"/>
        <v>1491.79</v>
      </c>
      <c r="BI6" s="34">
        <f t="shared" si="7"/>
        <v>1318.93</v>
      </c>
      <c r="BJ6" s="34">
        <f t="shared" si="7"/>
        <v>1102.06</v>
      </c>
      <c r="BK6" s="34">
        <f t="shared" si="7"/>
        <v>1716.47</v>
      </c>
      <c r="BL6" s="34">
        <f t="shared" si="7"/>
        <v>1741.94</v>
      </c>
      <c r="BM6" s="34">
        <f t="shared" si="7"/>
        <v>1451.54</v>
      </c>
      <c r="BN6" s="34">
        <f t="shared" si="7"/>
        <v>1700.42</v>
      </c>
      <c r="BO6" s="34">
        <f t="shared" si="7"/>
        <v>1491.92</v>
      </c>
      <c r="BP6" s="33" t="str">
        <f>IF(BP7="","",IF(BP7="-","【-】","【"&amp;SUBSTITUTE(TEXT(BP7,"#,##0.00"),"-","△")&amp;"】"))</f>
        <v>【920.42】</v>
      </c>
      <c r="BQ6" s="34">
        <f>IF(BQ7="",NA(),BQ7)</f>
        <v>21.33</v>
      </c>
      <c r="BR6" s="34">
        <f t="shared" ref="BR6:BZ6" si="8">IF(BR7="",NA(),BR7)</f>
        <v>27.44</v>
      </c>
      <c r="BS6" s="34">
        <f t="shared" si="8"/>
        <v>38.32</v>
      </c>
      <c r="BT6" s="34">
        <f t="shared" si="8"/>
        <v>40.97</v>
      </c>
      <c r="BU6" s="34">
        <f t="shared" si="8"/>
        <v>48.71</v>
      </c>
      <c r="BV6" s="34">
        <f t="shared" si="8"/>
        <v>35.049999999999997</v>
      </c>
      <c r="BW6" s="34">
        <f t="shared" si="8"/>
        <v>33.86</v>
      </c>
      <c r="BX6" s="34">
        <f t="shared" si="8"/>
        <v>33.58</v>
      </c>
      <c r="BY6" s="34">
        <f t="shared" si="8"/>
        <v>34.51</v>
      </c>
      <c r="BZ6" s="34">
        <f t="shared" si="8"/>
        <v>46.77</v>
      </c>
      <c r="CA6" s="33" t="str">
        <f>IF(CA7="","",IF(CA7="-","【-】","【"&amp;SUBSTITUTE(TEXT(CA7,"#,##0.00"),"-","△")&amp;"】"))</f>
        <v>【47.34】</v>
      </c>
      <c r="CB6" s="34">
        <f>IF(CB7="",NA(),CB7)</f>
        <v>334.97</v>
      </c>
      <c r="CC6" s="34">
        <f t="shared" ref="CC6:CK6" si="9">IF(CC7="",NA(),CC7)</f>
        <v>255.6</v>
      </c>
      <c r="CD6" s="34">
        <f t="shared" si="9"/>
        <v>191.85</v>
      </c>
      <c r="CE6" s="34">
        <f t="shared" si="9"/>
        <v>182.18</v>
      </c>
      <c r="CF6" s="34">
        <f t="shared" si="9"/>
        <v>166.39</v>
      </c>
      <c r="CG6" s="34">
        <f t="shared" si="9"/>
        <v>463.38</v>
      </c>
      <c r="CH6" s="34">
        <f t="shared" si="9"/>
        <v>510.15</v>
      </c>
      <c r="CI6" s="34">
        <f t="shared" si="9"/>
        <v>514.39</v>
      </c>
      <c r="CJ6" s="34">
        <f t="shared" si="9"/>
        <v>476.11</v>
      </c>
      <c r="CK6" s="34">
        <f t="shared" si="9"/>
        <v>348.75</v>
      </c>
      <c r="CL6" s="33" t="str">
        <f>IF(CL7="","",IF(CL7="-","【-】","【"&amp;SUBSTITUTE(TEXT(CL7,"#,##0.00"),"-","△")&amp;"】"))</f>
        <v>【360.30】</v>
      </c>
      <c r="CM6" s="34">
        <f>IF(CM7="",NA(),CM7)</f>
        <v>15.31</v>
      </c>
      <c r="CN6" s="34">
        <f t="shared" ref="CN6:CV6" si="10">IF(CN7="",NA(),CN7)</f>
        <v>27.84</v>
      </c>
      <c r="CO6" s="34">
        <f t="shared" si="10"/>
        <v>29.59</v>
      </c>
      <c r="CP6" s="34">
        <f t="shared" si="10"/>
        <v>32.36</v>
      </c>
      <c r="CQ6" s="34">
        <f t="shared" si="10"/>
        <v>33.380000000000003</v>
      </c>
      <c r="CR6" s="34">
        <f t="shared" si="10"/>
        <v>31.37</v>
      </c>
      <c r="CS6" s="34">
        <f t="shared" si="10"/>
        <v>29.86</v>
      </c>
      <c r="CT6" s="34">
        <f t="shared" si="10"/>
        <v>29.28</v>
      </c>
      <c r="CU6" s="34">
        <f t="shared" si="10"/>
        <v>29.4</v>
      </c>
      <c r="CV6" s="34">
        <f t="shared" si="10"/>
        <v>29.8</v>
      </c>
      <c r="CW6" s="33" t="str">
        <f>IF(CW7="","",IF(CW7="-","【-】","【"&amp;SUBSTITUTE(TEXT(CW7,"#,##0.00"),"-","△")&amp;"】"))</f>
        <v>【34.06】</v>
      </c>
      <c r="CX6" s="34">
        <f>IF(CX7="",NA(),CX7)</f>
        <v>28.03</v>
      </c>
      <c r="CY6" s="34">
        <f t="shared" ref="CY6:DG6" si="11">IF(CY7="",NA(),CY7)</f>
        <v>38.78</v>
      </c>
      <c r="CZ6" s="34">
        <f t="shared" si="11"/>
        <v>48.84</v>
      </c>
      <c r="DA6" s="34">
        <f t="shared" si="11"/>
        <v>48.88</v>
      </c>
      <c r="DB6" s="34">
        <f t="shared" si="11"/>
        <v>51</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x14ac:dyDescent="0.15">
      <c r="A7" s="27"/>
      <c r="B7" s="36">
        <v>2017</v>
      </c>
      <c r="C7" s="36">
        <v>473626</v>
      </c>
      <c r="D7" s="36">
        <v>47</v>
      </c>
      <c r="E7" s="36">
        <v>17</v>
      </c>
      <c r="F7" s="36">
        <v>6</v>
      </c>
      <c r="G7" s="36">
        <v>0</v>
      </c>
      <c r="H7" s="36" t="s">
        <v>110</v>
      </c>
      <c r="I7" s="36" t="s">
        <v>111</v>
      </c>
      <c r="J7" s="36" t="s">
        <v>112</v>
      </c>
      <c r="K7" s="36" t="s">
        <v>113</v>
      </c>
      <c r="L7" s="36" t="s">
        <v>114</v>
      </c>
      <c r="M7" s="36" t="s">
        <v>115</v>
      </c>
      <c r="N7" s="37" t="s">
        <v>116</v>
      </c>
      <c r="O7" s="37" t="s">
        <v>117</v>
      </c>
      <c r="P7" s="37">
        <v>6.49</v>
      </c>
      <c r="Q7" s="37">
        <v>99.3</v>
      </c>
      <c r="R7" s="37">
        <v>1361</v>
      </c>
      <c r="S7" s="37">
        <v>30949</v>
      </c>
      <c r="T7" s="37">
        <v>26.96</v>
      </c>
      <c r="U7" s="37">
        <v>1147.96</v>
      </c>
      <c r="V7" s="37">
        <v>2004</v>
      </c>
      <c r="W7" s="37">
        <v>0.23</v>
      </c>
      <c r="X7" s="37">
        <v>8713.0400000000009</v>
      </c>
      <c r="Y7" s="37">
        <v>59.69</v>
      </c>
      <c r="Z7" s="37">
        <v>58.3</v>
      </c>
      <c r="AA7" s="37">
        <v>59.89</v>
      </c>
      <c r="AB7" s="37">
        <v>59.4</v>
      </c>
      <c r="AC7" s="37">
        <v>70.78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3390.79</v>
      </c>
      <c r="BG7" s="37">
        <v>2391.79</v>
      </c>
      <c r="BH7" s="37">
        <v>1491.79</v>
      </c>
      <c r="BI7" s="37">
        <v>1318.93</v>
      </c>
      <c r="BJ7" s="37">
        <v>1102.06</v>
      </c>
      <c r="BK7" s="37">
        <v>1716.47</v>
      </c>
      <c r="BL7" s="37">
        <v>1741.94</v>
      </c>
      <c r="BM7" s="37">
        <v>1451.54</v>
      </c>
      <c r="BN7" s="37">
        <v>1700.42</v>
      </c>
      <c r="BO7" s="37">
        <v>1491.92</v>
      </c>
      <c r="BP7" s="37">
        <v>920.42</v>
      </c>
      <c r="BQ7" s="37">
        <v>21.33</v>
      </c>
      <c r="BR7" s="37">
        <v>27.44</v>
      </c>
      <c r="BS7" s="37">
        <v>38.32</v>
      </c>
      <c r="BT7" s="37">
        <v>40.97</v>
      </c>
      <c r="BU7" s="37">
        <v>48.71</v>
      </c>
      <c r="BV7" s="37">
        <v>35.049999999999997</v>
      </c>
      <c r="BW7" s="37">
        <v>33.86</v>
      </c>
      <c r="BX7" s="37">
        <v>33.58</v>
      </c>
      <c r="BY7" s="37">
        <v>34.51</v>
      </c>
      <c r="BZ7" s="37">
        <v>46.77</v>
      </c>
      <c r="CA7" s="37">
        <v>47.34</v>
      </c>
      <c r="CB7" s="37">
        <v>334.97</v>
      </c>
      <c r="CC7" s="37">
        <v>255.6</v>
      </c>
      <c r="CD7" s="37">
        <v>191.85</v>
      </c>
      <c r="CE7" s="37">
        <v>182.18</v>
      </c>
      <c r="CF7" s="37">
        <v>166.39</v>
      </c>
      <c r="CG7" s="37">
        <v>463.38</v>
      </c>
      <c r="CH7" s="37">
        <v>510.15</v>
      </c>
      <c r="CI7" s="37">
        <v>514.39</v>
      </c>
      <c r="CJ7" s="37">
        <v>476.11</v>
      </c>
      <c r="CK7" s="37">
        <v>348.75</v>
      </c>
      <c r="CL7" s="37">
        <v>360.3</v>
      </c>
      <c r="CM7" s="37">
        <v>15.31</v>
      </c>
      <c r="CN7" s="37">
        <v>27.84</v>
      </c>
      <c r="CO7" s="37">
        <v>29.59</v>
      </c>
      <c r="CP7" s="37">
        <v>32.36</v>
      </c>
      <c r="CQ7" s="37">
        <v>33.380000000000003</v>
      </c>
      <c r="CR7" s="37">
        <v>31.37</v>
      </c>
      <c r="CS7" s="37">
        <v>29.86</v>
      </c>
      <c r="CT7" s="37">
        <v>29.28</v>
      </c>
      <c r="CU7" s="37">
        <v>29.4</v>
      </c>
      <c r="CV7" s="37">
        <v>29.8</v>
      </c>
      <c r="CW7" s="37">
        <v>34.06</v>
      </c>
      <c r="CX7" s="37">
        <v>28.03</v>
      </c>
      <c r="CY7" s="37">
        <v>38.78</v>
      </c>
      <c r="CZ7" s="37">
        <v>48.84</v>
      </c>
      <c r="DA7" s="37">
        <v>48.88</v>
      </c>
      <c r="DB7" s="37">
        <v>51</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dcterms:created xsi:type="dcterms:W3CDTF">2018-12-03T09:35:03Z</dcterms:created>
  <dcterms:modified xsi:type="dcterms:W3CDTF">2019-01-31T01:15:23Z</dcterms:modified>
  <cp:category/>
</cp:coreProperties>
</file>