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9spynx6/lpUggcemCaZhuGajIs/3ttrkXRC/U4vW2z1h+jE5BK7S8cohGTdvARTB9u1pJihpssQyeWpUXw1nw==" workbookSaltValue="PRh36TSvupWB7QUs3I0p+A=="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<sst xmlns="http://schemas.openxmlformats.org/spreadsheetml/2006/main" count="244" uniqueCount="126">
  <si>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</si>
  <si>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</si>
  <si>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</si>
  <si>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</si>
  <si>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</si>
  <si>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</si>
  <si>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</si>
  <si>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</si>
  <si>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</si>
  <si>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</si>
  <si>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</si>
  <si>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</si>
  <si>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</si>
  <si>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</si>
  <si>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</si>
  <si>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</si>
  <si>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</si>
  <si>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</si>
  <si>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</si>
  <si>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</si>
  <si>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</si>
  <si>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</si>
  <si>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</si>
  <si>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</si>
  <si>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</si>
  <si>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</si>
  <si>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</si>
  <si>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</si>
  <si>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</si>
  <si>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</si>
  <si>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</si>
  <si>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</si>
  <si>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</si>
  <si>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</si>
  <si>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</si>
  <si>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</si>
  <si>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</si>
  <si>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</si>
  <si>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</si>
  <si>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</si>
  <si>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</si>
  <si>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</si>
  <si>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</si>
  <si>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</si>
  <si>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</si>
  <si>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</si>
  <si>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</si>
  <si>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</si>
  <si>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</si>
  <si>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</si>
  <si>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</si>
  <si>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</si>
  <si>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</si>
  <si>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</si>
  <si>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</si>
  <si>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</si>
  <si>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</si>
  <si>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</si>
  <si>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</si>
  <si>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</si>
  <si>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</si>
  <si>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</si>
  <si>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</si>
  <si>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</si>
  <si>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</si>
  <si>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</si>
  <si>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</si>
  <si>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</si>
  <si>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</si>
  <si>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</si>
  <si>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</si>
  <si>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</si>
  <si>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</si>
  <si>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</si>
  <si>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</si>
  <si>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</si>
  <si>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</si>
  <si>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</si>
  <si>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</si>
  <si>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</si>
  <si>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</si>
  <si>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</si>
  <si>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</si>
  <si>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</si>
  <si>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</si>
  <si>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</si>
  <si>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</si>
  <si>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</si>
  <si>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</si>
  <si>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</si>
  <si>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</si>
  <si>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</si>
  <si>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</si>
  <si>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</si>
  <si>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</si>
  <si>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</si>
  <si>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</si>
  <si>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</si>
  <si>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</si>
  <si>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</si>
  <si>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</si>
  <si>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</si>
  <si>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</si>
  <si>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</si>
  <si>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</si>
  <si>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</si>
  <si>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</si>
  <si>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</si>
  <si>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</si>
  <si>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</si>
  <si>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</si>
  <si>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</si>
  <si>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</si>
  <si>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</si>
  <si>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</si>
  <si>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</si>
  <si>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</si>
  <si>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</si>
  <si>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</si>
  <si>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</si>
  <si>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</si>
  <si>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</si>
  <si>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</si>
  <si>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経営の健全性及び効率性を図りつつ、また、今後想定される下水道施設の老朽化対策に向け、水洗化率の向上に努め下水道事業として独立採算とする経営への取り組みが必要である。</t>
    <rPh sb="1" eb="3">
      <t>ケイエイ</t>
    </rPh>
    <rPh sb="4" eb="7">
      <t>ケンゼンセイ</t>
    </rPh>
    <rPh sb="7" eb="8">
      <t>オヨ</t>
    </rPh>
    <rPh sb="9" eb="12">
      <t>コウリツセイ</t>
    </rPh>
    <rPh sb="13" eb="14">
      <t>ハカ</t>
    </rPh>
    <rPh sb="21" eb="23">
      <t>コンゴ</t>
    </rPh>
    <rPh sb="23" eb="25">
      <t>ソウテイ</t>
    </rPh>
    <rPh sb="28" eb="31">
      <t>ゲスイドウ</t>
    </rPh>
    <rPh sb="31" eb="33">
      <t>シセツ</t>
    </rPh>
    <rPh sb="34" eb="36">
      <t>ロウキュウ</t>
    </rPh>
    <rPh sb="36" eb="37">
      <t>カ</t>
    </rPh>
    <rPh sb="37" eb="39">
      <t>タイサク</t>
    </rPh>
    <rPh sb="40" eb="41">
      <t>ム</t>
    </rPh>
    <rPh sb="43" eb="46">
      <t>スイセンカ</t>
    </rPh>
    <rPh sb="46" eb="47">
      <t>リツ</t>
    </rPh>
    <rPh sb="48" eb="50">
      <t>コウジョウ</t>
    </rPh>
    <rPh sb="51" eb="52">
      <t>ツト</t>
    </rPh>
    <rPh sb="53" eb="56">
      <t>ゲスイドウ</t>
    </rPh>
    <rPh sb="56" eb="58">
      <t>ジギョウ</t>
    </rPh>
    <rPh sb="61" eb="63">
      <t>ドクリツ</t>
    </rPh>
    <rPh sb="63" eb="65">
      <t>サイサン</t>
    </rPh>
    <rPh sb="68" eb="70">
      <t>ケイエイ</t>
    </rPh>
    <rPh sb="72" eb="73">
      <t>ト</t>
    </rPh>
    <rPh sb="74" eb="75">
      <t>ク</t>
    </rPh>
    <rPh sb="77" eb="79">
      <t>ヒツヨウ</t>
    </rPh>
    <phoneticPr fontId="4"/>
  </si>
  <si>
    <t>①収益的収支比率　　　　　　　　　　　　　　　　　　　　　平成２３年度に料金改定があり、以降各年度の収支は黒字となっており健全な状態といえるが、今後の設備更新投資等の財源を確保するためには更なる費用の削減及び接続率の向上に取り組む必要がある。　④企業債残高対事業規模比率　　　　　　　　　　　　　　　　　　　事業は継続しており企業債残高は増加となっている　。毎年度の企業債元利償還金は、一般会計からの繰入金で賄っている。　　　　　　　　　　　　　　⑤経費回避率　　　　　　　　　　　　　　　　　　平成２３年度に料金改定しているが十分な料金水準とはいえず経費回収率は平均値を下回っている。汚水処理費のうち資本費が大きい。今後も回収率の向上に努める必要がある。　　　　　　　　　　　　　　　　　⑥汚水処理原価　　　　　　　　　　　　　　　　　平均値を下回っており有取水量の増加により原価は減少傾向にある。今後は、不明水への対策が必要となる。　　　　　　　　　　　　　　　　　　　　　　　⑦施設利用率　　　　　　　　　　　　　　　　　　　　　　平成２９年度において42.94％と平均値を下回っており今後接続率を高め施設利用率の向上を図る必要がある。　　　　　　　　　　　　　　　　　　　　　　　　　　　⑧水洗化率　　　　　　　　　　　　　　　　　　　　　　処理区域内人口の減少により減少傾向となっている。平均値を大きく下回っており適正な水準の料金に結びついていない。今後は、水洗化率向上のための普及啓蒙活動を強化する必要がある。　　　　　　　　　　　　　　　　　　　　　　　　　　　　　　　　　　　　　　　　　　　　　　　　　　　　　　　　　　　</t>
    <rPh sb="1" eb="3">
      <t>シュウエキ</t>
    </rPh>
    <rPh sb="3" eb="4">
      <t>テキ</t>
    </rPh>
    <rPh sb="4" eb="6">
      <t>シュウシ</t>
    </rPh>
    <rPh sb="6" eb="8">
      <t>ヒリツ</t>
    </rPh>
    <rPh sb="29" eb="31">
      <t>ヘイセイ</t>
    </rPh>
    <rPh sb="33" eb="35">
      <t>ネンド</t>
    </rPh>
    <rPh sb="36" eb="38">
      <t>リョウキン</t>
    </rPh>
    <rPh sb="38" eb="40">
      <t>カイテイ</t>
    </rPh>
    <rPh sb="44" eb="46">
      <t>イコウ</t>
    </rPh>
    <rPh sb="46" eb="49">
      <t>カクネンド</t>
    </rPh>
    <rPh sb="50" eb="52">
      <t>シュウシ</t>
    </rPh>
    <rPh sb="53" eb="55">
      <t>クロジ</t>
    </rPh>
    <rPh sb="61" eb="63">
      <t>ケンゼン</t>
    </rPh>
    <rPh sb="64" eb="66">
      <t>ジョウタイ</t>
    </rPh>
    <rPh sb="72" eb="74">
      <t>コンゴ</t>
    </rPh>
    <rPh sb="75" eb="77">
      <t>セツビ</t>
    </rPh>
    <rPh sb="77" eb="79">
      <t>コウシン</t>
    </rPh>
    <rPh sb="79" eb="81">
      <t>トウシ</t>
    </rPh>
    <rPh sb="81" eb="82">
      <t>トウ</t>
    </rPh>
    <rPh sb="83" eb="85">
      <t>ザイゲン</t>
    </rPh>
    <rPh sb="86" eb="88">
      <t>カクホ</t>
    </rPh>
    <rPh sb="94" eb="95">
      <t>サラ</t>
    </rPh>
    <rPh sb="97" eb="99">
      <t>ヒヨウ</t>
    </rPh>
    <rPh sb="100" eb="102">
      <t>サクゲン</t>
    </rPh>
    <rPh sb="102" eb="103">
      <t>オヨ</t>
    </rPh>
    <rPh sb="104" eb="106">
      <t>セツゾク</t>
    </rPh>
    <rPh sb="106" eb="107">
      <t>リツ</t>
    </rPh>
    <rPh sb="108" eb="110">
      <t>コウジョウ</t>
    </rPh>
    <rPh sb="111" eb="112">
      <t>ト</t>
    </rPh>
    <rPh sb="113" eb="114">
      <t>ク</t>
    </rPh>
    <rPh sb="115" eb="117">
      <t>ヒツヨウ</t>
    </rPh>
    <rPh sb="123" eb="126">
      <t>キギョウサイ</t>
    </rPh>
    <rPh sb="126" eb="128">
      <t>ザンダカ</t>
    </rPh>
    <rPh sb="128" eb="129">
      <t>タイ</t>
    </rPh>
    <rPh sb="129" eb="131">
      <t>ジギョウ</t>
    </rPh>
    <rPh sb="131" eb="133">
      <t>キボ</t>
    </rPh>
    <rPh sb="133" eb="135">
      <t>ヒリツ</t>
    </rPh>
    <rPh sb="154" eb="156">
      <t>ジギョウ</t>
    </rPh>
    <rPh sb="157" eb="159">
      <t>ケイゾク</t>
    </rPh>
    <rPh sb="163" eb="166">
      <t>キギョウサイ</t>
    </rPh>
    <rPh sb="166" eb="168">
      <t>ザンダカ</t>
    </rPh>
    <rPh sb="169" eb="171">
      <t>ゾウカ</t>
    </rPh>
    <rPh sb="179" eb="182">
      <t>マイネンド</t>
    </rPh>
    <rPh sb="183" eb="186">
      <t>キギョウサイ</t>
    </rPh>
    <rPh sb="186" eb="188">
      <t>ガンリ</t>
    </rPh>
    <rPh sb="188" eb="191">
      <t>ショウカンキン</t>
    </rPh>
    <rPh sb="193" eb="195">
      <t>イッパン</t>
    </rPh>
    <rPh sb="195" eb="197">
      <t>カイケイ</t>
    </rPh>
    <rPh sb="200" eb="201">
      <t>ク</t>
    </rPh>
    <rPh sb="201" eb="202">
      <t>イ</t>
    </rPh>
    <rPh sb="202" eb="203">
      <t>キン</t>
    </rPh>
    <rPh sb="204" eb="205">
      <t>マカナ</t>
    </rPh>
    <rPh sb="225" eb="227">
      <t>ケイヒ</t>
    </rPh>
    <rPh sb="227" eb="229">
      <t>カイヒ</t>
    </rPh>
    <rPh sb="229" eb="230">
      <t>リツ</t>
    </rPh>
    <rPh sb="248" eb="250">
      <t>ヘイセイ</t>
    </rPh>
    <rPh sb="252" eb="254">
      <t>ネンド</t>
    </rPh>
    <rPh sb="255" eb="257">
      <t>リョウキン</t>
    </rPh>
    <rPh sb="257" eb="259">
      <t>カイテイ</t>
    </rPh>
    <rPh sb="264" eb="266">
      <t>ジュウブン</t>
    </rPh>
    <rPh sb="267" eb="269">
      <t>リョウキン</t>
    </rPh>
    <rPh sb="269" eb="271">
      <t>スイジュン</t>
    </rPh>
    <rPh sb="276" eb="278">
      <t>ケイヒ</t>
    </rPh>
    <rPh sb="278" eb="281">
      <t>カイシュウリツ</t>
    </rPh>
    <rPh sb="282" eb="285">
      <t>ヘイキンチ</t>
    </rPh>
    <rPh sb="286" eb="288">
      <t>シタマワ</t>
    </rPh>
    <rPh sb="293" eb="295">
      <t>オスイ</t>
    </rPh>
    <rPh sb="295" eb="297">
      <t>ショリ</t>
    </rPh>
    <rPh sb="297" eb="298">
      <t>ヒ</t>
    </rPh>
    <rPh sb="301" eb="304">
      <t>シホンヒ</t>
    </rPh>
    <rPh sb="305" eb="306">
      <t>オオ</t>
    </rPh>
    <rPh sb="309" eb="311">
      <t>コンゴ</t>
    </rPh>
    <rPh sb="312" eb="315">
      <t>カイシュウリツ</t>
    </rPh>
    <rPh sb="316" eb="318">
      <t>コウジョウ</t>
    </rPh>
    <rPh sb="319" eb="320">
      <t>ツト</t>
    </rPh>
    <rPh sb="322" eb="324">
      <t>ヒツヨウ</t>
    </rPh>
    <rPh sb="346" eb="348">
      <t>オスイ</t>
    </rPh>
    <rPh sb="348" eb="350">
      <t>ショリ</t>
    </rPh>
    <rPh sb="350" eb="352">
      <t>ゲンカ</t>
    </rPh>
    <rPh sb="369" eb="372">
      <t>ヘイキンチ</t>
    </rPh>
    <rPh sb="373" eb="375">
      <t>シタマワ</t>
    </rPh>
    <rPh sb="379" eb="380">
      <t>ユウ</t>
    </rPh>
    <rPh sb="380" eb="381">
      <t>シュ</t>
    </rPh>
    <rPh sb="381" eb="382">
      <t>ミズ</t>
    </rPh>
    <rPh sb="382" eb="383">
      <t>リョウ</t>
    </rPh>
    <rPh sb="384" eb="386">
      <t>ゾウカ</t>
    </rPh>
    <rPh sb="389" eb="391">
      <t>ゲンカ</t>
    </rPh>
    <rPh sb="392" eb="394">
      <t>ゲンショウ</t>
    </rPh>
    <rPh sb="394" eb="396">
      <t>ケイコウ</t>
    </rPh>
    <rPh sb="400" eb="402">
      <t>コンゴ</t>
    </rPh>
    <rPh sb="404" eb="406">
      <t>フメイ</t>
    </rPh>
    <rPh sb="406" eb="407">
      <t>スイ</t>
    </rPh>
    <rPh sb="409" eb="411">
      <t>タイサク</t>
    </rPh>
    <rPh sb="412" eb="414">
      <t>ヒツヨウ</t>
    </rPh>
    <rPh sb="442" eb="444">
      <t>シセツ</t>
    </rPh>
    <rPh sb="444" eb="447">
      <t>リヨウリツ</t>
    </rPh>
    <rPh sb="469" eb="471">
      <t>ヘイセイ</t>
    </rPh>
    <rPh sb="473" eb="475">
      <t>ネンド</t>
    </rPh>
    <rPh sb="486" eb="489">
      <t>ヘイキンチ</t>
    </rPh>
    <rPh sb="490" eb="492">
      <t>シタマワ</t>
    </rPh>
    <rPh sb="496" eb="498">
      <t>コンゴ</t>
    </rPh>
    <rPh sb="498" eb="500">
      <t>セツゾク</t>
    </rPh>
    <rPh sb="500" eb="501">
      <t>リツ</t>
    </rPh>
    <rPh sb="502" eb="503">
      <t>タカ</t>
    </rPh>
    <rPh sb="504" eb="506">
      <t>シセツ</t>
    </rPh>
    <rPh sb="506" eb="509">
      <t>リヨウリツ</t>
    </rPh>
    <rPh sb="510" eb="512">
      <t>コウジョウ</t>
    </rPh>
    <rPh sb="513" eb="514">
      <t>ハカ</t>
    </rPh>
    <rPh sb="515" eb="517">
      <t>ヒツヨウ</t>
    </rPh>
    <rPh sb="549" eb="552">
      <t>スイセンカ</t>
    </rPh>
    <rPh sb="552" eb="553">
      <t>リツ</t>
    </rPh>
    <rPh sb="575" eb="577">
      <t>ショリ</t>
    </rPh>
    <rPh sb="577" eb="579">
      <t>クイキ</t>
    </rPh>
    <rPh sb="579" eb="580">
      <t>ナイ</t>
    </rPh>
    <rPh sb="580" eb="582">
      <t>ジンコウ</t>
    </rPh>
    <rPh sb="583" eb="585">
      <t>ゲンショウ</t>
    </rPh>
    <rPh sb="588" eb="590">
      <t>ゲンショウ</t>
    </rPh>
    <rPh sb="590" eb="592">
      <t>ケイコウ</t>
    </rPh>
    <rPh sb="599" eb="602">
      <t>ヘイキンチ</t>
    </rPh>
    <rPh sb="603" eb="604">
      <t>オオ</t>
    </rPh>
    <rPh sb="606" eb="608">
      <t>シタマワ</t>
    </rPh>
    <rPh sb="612" eb="614">
      <t>テキセイ</t>
    </rPh>
    <rPh sb="615" eb="617">
      <t>スイジュン</t>
    </rPh>
    <rPh sb="618" eb="620">
      <t>リョウキン</t>
    </rPh>
    <rPh sb="621" eb="622">
      <t>ムス</t>
    </rPh>
    <rPh sb="630" eb="632">
      <t>コンゴ</t>
    </rPh>
    <rPh sb="634" eb="637">
      <t>スイセンカ</t>
    </rPh>
    <rPh sb="637" eb="638">
      <t>リツ</t>
    </rPh>
    <rPh sb="638" eb="640">
      <t>コウジョウ</t>
    </rPh>
    <rPh sb="644" eb="646">
      <t>フキュウ</t>
    </rPh>
    <rPh sb="646" eb="648">
      <t>ケイモウ</t>
    </rPh>
    <rPh sb="648" eb="650">
      <t>カツドウ</t>
    </rPh>
    <rPh sb="651" eb="653">
      <t>キョウカ</t>
    </rPh>
    <rPh sb="655" eb="657">
      <t>ヒツヨウ</t>
    </rPh>
    <phoneticPr fontId="4"/>
  </si>
  <si>
    <t>③管渠改善率　　　　　　　　　　　　　　　　　　　　供用開始から２２年経過しているが現段階での管路更新の必要性は低い。</t>
    <rPh sb="1" eb="3">
      <t>カンキョ</t>
    </rPh>
    <rPh sb="3" eb="6">
      <t>カイゼンリツ</t>
    </rPh>
    <rPh sb="26" eb="28">
      <t>キョウヨウ</t>
    </rPh>
    <rPh sb="28" eb="30">
      <t>カイシ</t>
    </rPh>
    <rPh sb="34" eb="35">
      <t>ネン</t>
    </rPh>
    <rPh sb="35" eb="37">
      <t>ケイカ</t>
    </rPh>
    <rPh sb="42" eb="45">
      <t>ゲンダンカイ</t>
    </rPh>
    <rPh sb="47" eb="49">
      <t>カンロ</t>
    </rPh>
    <rPh sb="49" eb="51">
      <t>コウシン</t>
    </rPh>
    <rPh sb="52" eb="54">
      <t>ヒツヨウ</t>
    </rPh>
    <rPh sb="54" eb="55">
      <t>セイ</t>
    </rPh>
    <rPh sb="56" eb="57">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</si>
</sst>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2.67</c:v>
                </c:pt>
                <c:pt idx="3" formatCode="#,##0.00;&quot;△&quot;#,##0.00;&quot;-&quot;">
                  <c:v>0.82</c:v>
                </c:pt>
                <c:pt idx="4" formatCode="#,##0.00;&quot;△&quot;#,##0.00;&quot;-&quot;">
                  <c:v>1.5</c:v>
                </c:pt>
              </c:numCache>
            </c:numRef>
          </c:val>
          <c:extLst xmlns:c16r2="http://schemas.microsoft.com/office/drawing/2015/06/chart">
            <c:ext xmlns:c16="http://schemas.microsoft.com/office/drawing/2014/chart" uri="{C3380CC4-5D6E-409C-BE32-E72D297353CC}">
              <c16:uniqueId val="{00000000-06D0-4C26-9800-DB9EF1F85D42}"/>
            </c:ext>
          </c:extLst>
        </c:ser>
        <c:dLbls>
          <c:showLegendKey val="0"/>
          <c:showVal val="0"/>
          <c:showCatName val="0"/>
          <c:showSerName val="0"/>
          <c:showPercent val="0"/>
          <c:showBubbleSize val="0"/>
        </c:dLbls>
        <c:gapWidth val="150"/>
        <c:axId val="49302144"/>
        <c:axId val="4931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6D0-4C26-9800-DB9EF1F85D42}"/>
            </c:ext>
          </c:extLst>
        </c:ser>
        <c:dLbls>
          <c:showLegendKey val="0"/>
          <c:showVal val="0"/>
          <c:showCatName val="0"/>
          <c:showSerName val="0"/>
          <c:showPercent val="0"/>
          <c:showBubbleSize val="0"/>
        </c:dLbls>
        <c:marker val="1"/>
        <c:smooth val="0"/>
        <c:axId val="49302144"/>
        <c:axId val="49312512"/>
      </c:lineChart>
      <c:dateAx>
        <c:axId val="49302144"/>
        <c:scaling>
          <c:orientation val="minMax"/>
        </c:scaling>
        <c:delete val="1"/>
        <c:axPos val="b"/>
        <c:numFmt formatCode="ge" sourceLinked="1"/>
        <c:majorTickMark val="none"/>
        <c:minorTickMark val="none"/>
        <c:tickLblPos val="none"/>
        <c:crossAx val="49312512"/>
        <c:crosses val="autoZero"/>
        <c:auto val="1"/>
        <c:lblOffset val="100"/>
        <c:baseTimeUnit val="years"/>
      </c:dateAx>
      <c:valAx>
        <c:axId val="493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42.94</c:v>
                </c:pt>
              </c:numCache>
            </c:numRef>
          </c:val>
          <c:extLst xmlns:c16r2="http://schemas.microsoft.com/office/drawing/2015/06/chart">
            <c:ext xmlns:c16="http://schemas.microsoft.com/office/drawing/2014/chart" uri="{C3380CC4-5D6E-409C-BE32-E72D297353CC}">
              <c16:uniqueId val="{00000000-CCDF-49E3-AC25-FC761CE5E27E}"/>
            </c:ext>
          </c:extLst>
        </c:ser>
        <c:dLbls>
          <c:showLegendKey val="0"/>
          <c:showVal val="0"/>
          <c:showCatName val="0"/>
          <c:showSerName val="0"/>
          <c:showPercent val="0"/>
          <c:showBubbleSize val="0"/>
        </c:dLbls>
        <c:gapWidth val="150"/>
        <c:axId val="97868032"/>
        <c:axId val="97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CCDF-49E3-AC25-FC761CE5E27E}"/>
            </c:ext>
          </c:extLst>
        </c:ser>
        <c:dLbls>
          <c:showLegendKey val="0"/>
          <c:showVal val="0"/>
          <c:showCatName val="0"/>
          <c:showSerName val="0"/>
          <c:showPercent val="0"/>
          <c:showBubbleSize val="0"/>
        </c:dLbls>
        <c:marker val="1"/>
        <c:smooth val="0"/>
        <c:axId val="97868032"/>
        <c:axId val="97874304"/>
      </c:lineChart>
      <c:dateAx>
        <c:axId val="97868032"/>
        <c:scaling>
          <c:orientation val="minMax"/>
        </c:scaling>
        <c:delete val="1"/>
        <c:axPos val="b"/>
        <c:numFmt formatCode="ge" sourceLinked="1"/>
        <c:majorTickMark val="none"/>
        <c:minorTickMark val="none"/>
        <c:tickLblPos val="none"/>
        <c:crossAx val="97874304"/>
        <c:crosses val="autoZero"/>
        <c:auto val="1"/>
        <c:lblOffset val="100"/>
        <c:baseTimeUnit val="years"/>
      </c:dateAx>
      <c:valAx>
        <c:axId val="97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55.69</c:v>
                </c:pt>
                <c:pt idx="1">
                  <c:v>55.18</c:v>
                </c:pt>
                <c:pt idx="2">
                  <c:v>62.65</c:v>
                </c:pt>
                <c:pt idx="3">
                  <c:v>63.34</c:v>
                </c:pt>
                <c:pt idx="4">
                  <c:v>64.12</c:v>
                </c:pt>
              </c:numCache>
            </c:numRef>
          </c:val>
          <c:extLst xmlns:c16r2="http://schemas.microsoft.com/office/drawing/2015/06/chart">
            <c:ext xmlns:c16="http://schemas.microsoft.com/office/drawing/2014/chart" uri="{C3380CC4-5D6E-409C-BE32-E72D297353CC}">
              <c16:uniqueId val="{00000000-2FAB-4FDC-BE6B-108DA97A0E1A}"/>
            </c:ext>
          </c:extLst>
        </c:ser>
        <c:dLbls>
          <c:showLegendKey val="0"/>
          <c:showVal val="0"/>
          <c:showCatName val="0"/>
          <c:showSerName val="0"/>
          <c:showPercent val="0"/>
          <c:showBubbleSize val="0"/>
        </c:dLbls>
        <c:gapWidth val="150"/>
        <c:axId val="99297920"/>
        <c:axId val="993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2FAB-4FDC-BE6B-108DA97A0E1A}"/>
            </c:ext>
          </c:extLst>
        </c:ser>
        <c:dLbls>
          <c:showLegendKey val="0"/>
          <c:showVal val="0"/>
          <c:showCatName val="0"/>
          <c:showSerName val="0"/>
          <c:showPercent val="0"/>
          <c:showBubbleSize val="0"/>
        </c:dLbls>
        <c:marker val="1"/>
        <c:smooth val="0"/>
        <c:axId val="99297920"/>
        <c:axId val="99300096"/>
      </c:lineChart>
      <c:dateAx>
        <c:axId val="99297920"/>
        <c:scaling>
          <c:orientation val="minMax"/>
        </c:scaling>
        <c:delete val="1"/>
        <c:axPos val="b"/>
        <c:numFmt formatCode="ge" sourceLinked="1"/>
        <c:majorTickMark val="none"/>
        <c:minorTickMark val="none"/>
        <c:tickLblPos val="none"/>
        <c:crossAx val="99300096"/>
        <c:crosses val="autoZero"/>
        <c:auto val="1"/>
        <c:lblOffset val="100"/>
        <c:baseTimeUnit val="years"/>
      </c:dateAx>
      <c:valAx>
        <c:axId val="993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106.51</c:v>
                </c:pt>
                <c:pt idx="1">
                  <c:v>137.9</c:v>
                </c:pt>
                <c:pt idx="2">
                  <c:v>106.22</c:v>
                </c:pt>
                <c:pt idx="3">
                  <c:v>102.75</c:v>
                </c:pt>
                <c:pt idx="4">
                  <c:v>92.1</c:v>
                </c:pt>
              </c:numCache>
            </c:numRef>
          </c:val>
          <c:extLst xmlns:c16r2="http://schemas.microsoft.com/office/drawing/2015/06/chart">
            <c:ext xmlns:c16="http://schemas.microsoft.com/office/drawing/2014/chart" uri="{C3380CC4-5D6E-409C-BE32-E72D297353CC}">
              <c16:uniqueId val="{00000000-F2E7-48E2-A3C0-96BAF9B63380}"/>
            </c:ext>
          </c:extLst>
        </c:ser>
        <c:dLbls>
          <c:showLegendKey val="0"/>
          <c:showVal val="0"/>
          <c:showCatName val="0"/>
          <c:showSerName val="0"/>
          <c:showPercent val="0"/>
          <c:showBubbleSize val="0"/>
        </c:dLbls>
        <c:gapWidth val="150"/>
        <c:axId val="46623744"/>
        <c:axId val="4933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E7-48E2-A3C0-96BAF9B63380}"/>
            </c:ext>
          </c:extLst>
        </c:ser>
        <c:dLbls>
          <c:showLegendKey val="0"/>
          <c:showVal val="0"/>
          <c:showCatName val="0"/>
          <c:showSerName val="0"/>
          <c:showPercent val="0"/>
          <c:showBubbleSize val="0"/>
        </c:dLbls>
        <c:marker val="1"/>
        <c:smooth val="0"/>
        <c:axId val="46623744"/>
        <c:axId val="49337472"/>
      </c:lineChart>
      <c:dateAx>
        <c:axId val="46623744"/>
        <c:scaling>
          <c:orientation val="minMax"/>
        </c:scaling>
        <c:delete val="1"/>
        <c:axPos val="b"/>
        <c:numFmt formatCode="ge" sourceLinked="1"/>
        <c:majorTickMark val="none"/>
        <c:minorTickMark val="none"/>
        <c:tickLblPos val="none"/>
        <c:crossAx val="49337472"/>
        <c:crosses val="autoZero"/>
        <c:auto val="1"/>
        <c:lblOffset val="100"/>
        <c:baseTimeUnit val="years"/>
      </c:dateAx>
      <c:valAx>
        <c:axId val="493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88-4A75-8061-8A76A467C3CB}"/>
            </c:ext>
          </c:extLst>
        </c:ser>
        <c:dLbls>
          <c:showLegendKey val="0"/>
          <c:showVal val="0"/>
          <c:showCatName val="0"/>
          <c:showSerName val="0"/>
          <c:showPercent val="0"/>
          <c:showBubbleSize val="0"/>
        </c:dLbls>
        <c:gapWidth val="150"/>
        <c:axId val="49634688"/>
        <c:axId val="505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88-4A75-8061-8A76A467C3CB}"/>
            </c:ext>
          </c:extLst>
        </c:ser>
        <c:dLbls>
          <c:showLegendKey val="0"/>
          <c:showVal val="0"/>
          <c:showCatName val="0"/>
          <c:showSerName val="0"/>
          <c:showPercent val="0"/>
          <c:showBubbleSize val="0"/>
        </c:dLbls>
        <c:marker val="1"/>
        <c:smooth val="0"/>
        <c:axId val="49634688"/>
        <c:axId val="50550272"/>
      </c:lineChart>
      <c:dateAx>
        <c:axId val="49634688"/>
        <c:scaling>
          <c:orientation val="minMax"/>
        </c:scaling>
        <c:delete val="1"/>
        <c:axPos val="b"/>
        <c:numFmt formatCode="ge" sourceLinked="1"/>
        <c:majorTickMark val="none"/>
        <c:minorTickMark val="none"/>
        <c:tickLblPos val="none"/>
        <c:crossAx val="50550272"/>
        <c:crosses val="autoZero"/>
        <c:auto val="1"/>
        <c:lblOffset val="100"/>
        <c:baseTimeUnit val="years"/>
      </c:dateAx>
      <c:valAx>
        <c:axId val="505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67-4FE3-A22B-F0F577E394DE}"/>
            </c:ext>
          </c:extLst>
        </c:ser>
        <c:dLbls>
          <c:showLegendKey val="0"/>
          <c:showVal val="0"/>
          <c:showCatName val="0"/>
          <c:showSerName val="0"/>
          <c:showPercent val="0"/>
          <c:showBubbleSize val="0"/>
        </c:dLbls>
        <c:gapWidth val="150"/>
        <c:axId val="50581504"/>
        <c:axId val="505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67-4FE3-A22B-F0F577E394DE}"/>
            </c:ext>
          </c:extLst>
        </c:ser>
        <c:dLbls>
          <c:showLegendKey val="0"/>
          <c:showVal val="0"/>
          <c:showCatName val="0"/>
          <c:showSerName val="0"/>
          <c:showPercent val="0"/>
          <c:showBubbleSize val="0"/>
        </c:dLbls>
        <c:marker val="1"/>
        <c:smooth val="0"/>
        <c:axId val="50581504"/>
        <c:axId val="50583424"/>
      </c:lineChart>
      <c:dateAx>
        <c:axId val="50581504"/>
        <c:scaling>
          <c:orientation val="minMax"/>
        </c:scaling>
        <c:delete val="1"/>
        <c:axPos val="b"/>
        <c:numFmt formatCode="ge" sourceLinked="1"/>
        <c:majorTickMark val="none"/>
        <c:minorTickMark val="none"/>
        <c:tickLblPos val="none"/>
        <c:crossAx val="50583424"/>
        <c:crosses val="autoZero"/>
        <c:auto val="1"/>
        <c:lblOffset val="100"/>
        <c:baseTimeUnit val="years"/>
      </c:dateAx>
      <c:valAx>
        <c:axId val="505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20-42F0-B566-0D9DAA8C1F21}"/>
            </c:ext>
          </c:extLst>
        </c:ser>
        <c:dLbls>
          <c:showLegendKey val="0"/>
          <c:showVal val="0"/>
          <c:showCatName val="0"/>
          <c:showSerName val="0"/>
          <c:showPercent val="0"/>
          <c:showBubbleSize val="0"/>
        </c:dLbls>
        <c:gapWidth val="150"/>
        <c:axId val="50637056"/>
        <c:axId val="506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20-42F0-B566-0D9DAA8C1F21}"/>
            </c:ext>
          </c:extLst>
        </c:ser>
        <c:dLbls>
          <c:showLegendKey val="0"/>
          <c:showVal val="0"/>
          <c:showCatName val="0"/>
          <c:showSerName val="0"/>
          <c:showPercent val="0"/>
          <c:showBubbleSize val="0"/>
        </c:dLbls>
        <c:marker val="1"/>
        <c:smooth val="0"/>
        <c:axId val="50637056"/>
        <c:axId val="50639232"/>
      </c:lineChart>
      <c:dateAx>
        <c:axId val="50637056"/>
        <c:scaling>
          <c:orientation val="minMax"/>
        </c:scaling>
        <c:delete val="1"/>
        <c:axPos val="b"/>
        <c:numFmt formatCode="ge" sourceLinked="1"/>
        <c:majorTickMark val="none"/>
        <c:minorTickMark val="none"/>
        <c:tickLblPos val="none"/>
        <c:crossAx val="50639232"/>
        <c:crosses val="autoZero"/>
        <c:auto val="1"/>
        <c:lblOffset val="100"/>
        <c:baseTimeUnit val="years"/>
      </c:dateAx>
      <c:valAx>
        <c:axId val="506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D8-4F81-A9F2-7E25FEBA0A63}"/>
            </c:ext>
          </c:extLst>
        </c:ser>
        <c:dLbls>
          <c:showLegendKey val="0"/>
          <c:showVal val="0"/>
          <c:showCatName val="0"/>
          <c:showSerName val="0"/>
          <c:showPercent val="0"/>
          <c:showBubbleSize val="0"/>
        </c:dLbls>
        <c:gapWidth val="150"/>
        <c:axId val="50666112"/>
        <c:axId val="506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D8-4F81-A9F2-7E25FEBA0A63}"/>
            </c:ext>
          </c:extLst>
        </c:ser>
        <c:dLbls>
          <c:showLegendKey val="0"/>
          <c:showVal val="0"/>
          <c:showCatName val="0"/>
          <c:showSerName val="0"/>
          <c:showPercent val="0"/>
          <c:showBubbleSize val="0"/>
        </c:dLbls>
        <c:marker val="1"/>
        <c:smooth val="0"/>
        <c:axId val="50666112"/>
        <c:axId val="50672384"/>
      </c:lineChart>
      <c:dateAx>
        <c:axId val="50666112"/>
        <c:scaling>
          <c:orientation val="minMax"/>
        </c:scaling>
        <c:delete val="1"/>
        <c:axPos val="b"/>
        <c:numFmt formatCode="ge" sourceLinked="1"/>
        <c:majorTickMark val="none"/>
        <c:minorTickMark val="none"/>
        <c:tickLblPos val="none"/>
        <c:crossAx val="50672384"/>
        <c:crosses val="autoZero"/>
        <c:auto val="1"/>
        <c:lblOffset val="100"/>
        <c:baseTimeUnit val="years"/>
      </c:dateAx>
      <c:valAx>
        <c:axId val="506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C8-4B96-A57D-C9A371EC57D3}"/>
            </c:ext>
          </c:extLst>
        </c:ser>
        <c:dLbls>
          <c:showLegendKey val="0"/>
          <c:showVal val="0"/>
          <c:showCatName val="0"/>
          <c:showSerName val="0"/>
          <c:showPercent val="0"/>
          <c:showBubbleSize val="0"/>
        </c:dLbls>
        <c:gapWidth val="150"/>
        <c:axId val="50718208"/>
        <c:axId val="507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4AC8-4B96-A57D-C9A371EC57D3}"/>
            </c:ext>
          </c:extLst>
        </c:ser>
        <c:dLbls>
          <c:showLegendKey val="0"/>
          <c:showVal val="0"/>
          <c:showCatName val="0"/>
          <c:showSerName val="0"/>
          <c:showPercent val="0"/>
          <c:showBubbleSize val="0"/>
        </c:dLbls>
        <c:marker val="1"/>
        <c:smooth val="0"/>
        <c:axId val="50718208"/>
        <c:axId val="50720128"/>
      </c:lineChart>
      <c:dateAx>
        <c:axId val="50718208"/>
        <c:scaling>
          <c:orientation val="minMax"/>
        </c:scaling>
        <c:delete val="1"/>
        <c:axPos val="b"/>
        <c:numFmt formatCode="ge" sourceLinked="1"/>
        <c:majorTickMark val="none"/>
        <c:minorTickMark val="none"/>
        <c:tickLblPos val="none"/>
        <c:crossAx val="50720128"/>
        <c:crosses val="autoZero"/>
        <c:auto val="1"/>
        <c:lblOffset val="100"/>
        <c:baseTimeUnit val="years"/>
      </c:dateAx>
      <c:valAx>
        <c:axId val="507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64.03</c:v>
                </c:pt>
                <c:pt idx="1">
                  <c:v>81.96</c:v>
                </c:pt>
                <c:pt idx="2">
                  <c:v>76.599999999999994</c:v>
                </c:pt>
                <c:pt idx="3">
                  <c:v>91.58</c:v>
                </c:pt>
                <c:pt idx="4">
                  <c:v>57.05</c:v>
                </c:pt>
              </c:numCache>
            </c:numRef>
          </c:val>
          <c:extLst xmlns:c16r2="http://schemas.microsoft.com/office/drawing/2015/06/chart">
            <c:ext xmlns:c16="http://schemas.microsoft.com/office/drawing/2014/chart" uri="{C3380CC4-5D6E-409C-BE32-E72D297353CC}">
              <c16:uniqueId val="{00000000-1DFA-42D5-B996-C8B8CB5D2B9E}"/>
            </c:ext>
          </c:extLst>
        </c:ser>
        <c:dLbls>
          <c:showLegendKey val="0"/>
          <c:showVal val="0"/>
          <c:showCatName val="0"/>
          <c:showSerName val="0"/>
          <c:showPercent val="0"/>
          <c:showBubbleSize val="0"/>
        </c:dLbls>
        <c:gapWidth val="150"/>
        <c:axId val="97728384"/>
        <c:axId val="977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1DFA-42D5-B996-C8B8CB5D2B9E}"/>
            </c:ext>
          </c:extLst>
        </c:ser>
        <c:dLbls>
          <c:showLegendKey val="0"/>
          <c:showVal val="0"/>
          <c:showCatName val="0"/>
          <c:showSerName val="0"/>
          <c:showPercent val="0"/>
          <c:showBubbleSize val="0"/>
        </c:dLbls>
        <c:marker val="1"/>
        <c:smooth val="0"/>
        <c:axId val="97728384"/>
        <c:axId val="97742848"/>
      </c:lineChart>
      <c:dateAx>
        <c:axId val="97728384"/>
        <c:scaling>
          <c:orientation val="minMax"/>
        </c:scaling>
        <c:delete val="1"/>
        <c:axPos val="b"/>
        <c:numFmt formatCode="ge" sourceLinked="1"/>
        <c:majorTickMark val="none"/>
        <c:minorTickMark val="none"/>
        <c:tickLblPos val="none"/>
        <c:crossAx val="97742848"/>
        <c:crosses val="autoZero"/>
        <c:auto val="1"/>
        <c:lblOffset val="100"/>
        <c:baseTimeUnit val="years"/>
      </c:dateAx>
      <c:valAx>
        <c:axId val="977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130.99</c:v>
                </c:pt>
                <c:pt idx="1">
                  <c:v>106.26</c:v>
                </c:pt>
                <c:pt idx="2">
                  <c:v>115.02</c:v>
                </c:pt>
                <c:pt idx="3">
                  <c:v>96.79</c:v>
                </c:pt>
                <c:pt idx="4">
                  <c:v>152.93</c:v>
                </c:pt>
              </c:numCache>
            </c:numRef>
          </c:val>
          <c:extLst xmlns:c16r2="http://schemas.microsoft.com/office/drawing/2015/06/chart">
            <c:ext xmlns:c16="http://schemas.microsoft.com/office/drawing/2014/chart" uri="{C3380CC4-5D6E-409C-BE32-E72D297353CC}">
              <c16:uniqueId val="{00000000-270B-41CB-A305-CB4FEA2100D5}"/>
            </c:ext>
          </c:extLst>
        </c:ser>
        <c:dLbls>
          <c:showLegendKey val="0"/>
          <c:showVal val="0"/>
          <c:showCatName val="0"/>
          <c:showSerName val="0"/>
          <c:showPercent val="0"/>
          <c:showBubbleSize val="0"/>
        </c:dLbls>
        <c:gapWidth val="150"/>
        <c:axId val="97765248"/>
        <c:axId val="9776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270B-41CB-A305-CB4FEA2100D5}"/>
            </c:ext>
          </c:extLst>
        </c:ser>
        <c:dLbls>
          <c:showLegendKey val="0"/>
          <c:showVal val="0"/>
          <c:showCatName val="0"/>
          <c:showSerName val="0"/>
          <c:showPercent val="0"/>
          <c:showBubbleSize val="0"/>
        </c:dLbls>
        <c:marker val="1"/>
        <c:smooth val="0"/>
        <c:axId val="97765248"/>
        <c:axId val="97767424"/>
      </c:lineChart>
      <c:dateAx>
        <c:axId val="97765248"/>
        <c:scaling>
          <c:orientation val="minMax"/>
        </c:scaling>
        <c:delete val="1"/>
        <c:axPos val="b"/>
        <c:numFmt formatCode="ge" sourceLinked="1"/>
        <c:majorTickMark val="none"/>
        <c:minorTickMark val="none"/>
        <c:tickLblPos val="none"/>
        <c:crossAx val="97767424"/>
        <c:crosses val="autoZero"/>
        <c:auto val="1"/>
        <c:lblOffset val="100"/>
        <c:baseTimeUnit val="years"/>
      </c:dateAx>
      <c:valAx>
        <c:axId val="977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久米島町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7994</v>
      </c>
      <c r="AM8" s="66"/>
      <c r="AN8" s="66"/>
      <c r="AO8" s="66"/>
      <c r="AP8" s="66"/>
      <c r="AQ8" s="66"/>
      <c r="AR8" s="66"/>
      <c r="AS8" s="66"/>
      <c r="AT8" s="65">
        <f>データ!T6</f>
        <v>63.65</v>
      </c>
      <c r="AU8" s="65"/>
      <c r="AV8" s="65"/>
      <c r="AW8" s="65"/>
      <c r="AX8" s="65"/>
      <c r="AY8" s="65"/>
      <c r="AZ8" s="65"/>
      <c r="BA8" s="65"/>
      <c r="BB8" s="65">
        <f>データ!U6</f>
        <v>125.59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62.94</v>
      </c>
      <c r="Q10" s="65"/>
      <c r="R10" s="65"/>
      <c r="S10" s="65"/>
      <c r="T10" s="65"/>
      <c r="U10" s="65"/>
      <c r="V10" s="65"/>
      <c r="W10" s="65">
        <f>データ!Q6</f>
        <v>94.34</v>
      </c>
      <c r="X10" s="65"/>
      <c r="Y10" s="65"/>
      <c r="Z10" s="65"/>
      <c r="AA10" s="65"/>
      <c r="AB10" s="65"/>
      <c r="AC10" s="65"/>
      <c r="AD10" s="66">
        <f>データ!R6</f>
        <v>1486</v>
      </c>
      <c r="AE10" s="66"/>
      <c r="AF10" s="66"/>
      <c r="AG10" s="66"/>
      <c r="AH10" s="66"/>
      <c r="AI10" s="66"/>
      <c r="AJ10" s="66"/>
      <c r="AK10" s="2"/>
      <c r="AL10" s="66">
        <f>データ!V6</f>
        <v>4938</v>
      </c>
      <c r="AM10" s="66"/>
      <c r="AN10" s="66"/>
      <c r="AO10" s="66"/>
      <c r="AP10" s="66"/>
      <c r="AQ10" s="66"/>
      <c r="AR10" s="66"/>
      <c r="AS10" s="66"/>
      <c r="AT10" s="65">
        <f>データ!W6</f>
        <v>2.2200000000000002</v>
      </c>
      <c r="AU10" s="65"/>
      <c r="AV10" s="65"/>
      <c r="AW10" s="65"/>
      <c r="AX10" s="65"/>
      <c r="AY10" s="65"/>
      <c r="AZ10" s="65"/>
      <c r="BA10" s="65"/>
      <c r="BB10" s="65">
        <f>データ!X6</f>
        <v>2224.3200000000002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2uyg+XrHKWDsr+WiNPy5RGCvvyWkaUbUYhvHQeq8v5Afdcc/tGhsmw5w+bjsey+/SDYJ1dvd1QUoVV5BxTsq1A==" saltValue="TfcXjl02pOKPL9glzWIUW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473618</v>
      </c>
      <c r="D6" s="32">
        <f t="shared" si="3"/>
        <v>47</v>
      </c>
      <c r="E6" s="32">
        <f t="shared" si="3"/>
        <v>17</v>
      </c>
      <c r="F6" s="32">
        <f t="shared" si="3"/>
        <v>4</v>
      </c>
      <c r="G6" s="32">
        <f t="shared" si="3"/>
        <v>0</v>
      </c>
      <c r="H6" s="32" t="str">
        <f t="shared" si="3"/>
        <v>沖縄県　久米島町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62.94</v>
      </c>
      <c r="Q6" s="33">
        <f t="shared" si="3"/>
        <v>94.34</v>
      </c>
      <c r="R6" s="33">
        <f t="shared" si="3"/>
        <v>1486</v>
      </c>
      <c r="S6" s="33">
        <f t="shared" si="3"/>
        <v>7994</v>
      </c>
      <c r="T6" s="33">
        <f t="shared" si="3"/>
        <v>63.65</v>
      </c>
      <c r="U6" s="33">
        <f t="shared" si="3"/>
        <v>125.59</v>
      </c>
      <c r="V6" s="33">
        <f t="shared" si="3"/>
        <v>4938</v>
      </c>
      <c r="W6" s="33">
        <f t="shared" si="3"/>
        <v>2.2200000000000002</v>
      </c>
      <c r="X6" s="33">
        <f t="shared" si="3"/>
        <v>2224.3200000000002</v>
      </c>
      <c r="Y6" s="34">
        <f>IF(Y7="",NA(),Y7)</f>
        <v>106.51</v>
      </c>
      <c r="Z6" s="34">
        <f t="shared" ref="Z6:AH6" si="4">IF(Z7="",NA(),Z7)</f>
        <v>137.9</v>
      </c>
      <c r="AA6" s="34">
        <f t="shared" si="4"/>
        <v>106.22</v>
      </c>
      <c r="AB6" s="34">
        <f t="shared" si="4"/>
        <v>102.75</v>
      </c>
      <c r="AC6" s="34">
        <f t="shared" si="4"/>
        <v>92.1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64.03</v>
      </c>
      <c r="BR6" s="34">
        <f t="shared" ref="BR6:BZ6" si="8">IF(BR7="",NA(),BR7)</f>
        <v>81.96</v>
      </c>
      <c r="BS6" s="34">
        <f t="shared" si="8"/>
        <v>76.599999999999994</v>
      </c>
      <c r="BT6" s="34">
        <f t="shared" si="8"/>
        <v>91.58</v>
      </c>
      <c r="BU6" s="34">
        <f t="shared" si="8"/>
        <v>57.05</v>
      </c>
      <c r="BV6" s="34">
        <f t="shared" si="8"/>
        <v>64.63</v>
      </c>
      <c r="BW6" s="34">
        <f t="shared" si="8"/>
        <v>66.56</v>
      </c>
      <c r="BX6" s="34">
        <f t="shared" si="8"/>
        <v>66.22</v>
      </c>
      <c r="BY6" s="34">
        <f t="shared" si="8"/>
        <v>69.87</v>
      </c>
      <c r="BZ6" s="34">
        <f t="shared" si="8"/>
        <v>74.3</v>
      </c>
      <c r="CA6" s="33" t="str">
        <f>IF(CA7="","",IF(CA7="-","【-】","【"&amp;SUBSTITUTE(TEXT(CA7,"#,##0.00"),"-","△")&amp;"】"))</f>
        <v>【75.58】</v>
      </c>
      <c r="CB6" s="34">
        <f>IF(CB7="",NA(),CB7)</f>
        <v>130.99</v>
      </c>
      <c r="CC6" s="34">
        <f t="shared" ref="CC6:CK6" si="9">IF(CC7="",NA(),CC7)</f>
        <v>106.26</v>
      </c>
      <c r="CD6" s="34">
        <f t="shared" si="9"/>
        <v>115.02</v>
      </c>
      <c r="CE6" s="34">
        <f t="shared" si="9"/>
        <v>96.79</v>
      </c>
      <c r="CF6" s="34">
        <f t="shared" si="9"/>
        <v>152.93</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f t="shared" si="10"/>
        <v>42.94</v>
      </c>
      <c r="CR6" s="34">
        <f t="shared" si="10"/>
        <v>43.65</v>
      </c>
      <c r="CS6" s="34">
        <f t="shared" si="10"/>
        <v>43.58</v>
      </c>
      <c r="CT6" s="34">
        <f t="shared" si="10"/>
        <v>41.35</v>
      </c>
      <c r="CU6" s="34">
        <f t="shared" si="10"/>
        <v>42.9</v>
      </c>
      <c r="CV6" s="34">
        <f t="shared" si="10"/>
        <v>43.36</v>
      </c>
      <c r="CW6" s="33" t="str">
        <f>IF(CW7="","",IF(CW7="-","【-】","【"&amp;SUBSTITUTE(TEXT(CW7,"#,##0.00"),"-","△")&amp;"】"))</f>
        <v>【42.66】</v>
      </c>
      <c r="CX6" s="34">
        <f>IF(CX7="",NA(),CX7)</f>
        <v>55.69</v>
      </c>
      <c r="CY6" s="34">
        <f t="shared" ref="CY6:DG6" si="11">IF(CY7="",NA(),CY7)</f>
        <v>55.18</v>
      </c>
      <c r="CZ6" s="34">
        <f t="shared" si="11"/>
        <v>62.65</v>
      </c>
      <c r="DA6" s="34">
        <f t="shared" si="11"/>
        <v>63.34</v>
      </c>
      <c r="DB6" s="34">
        <f t="shared" si="11"/>
        <v>64.12</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2.67</v>
      </c>
      <c r="EH6" s="34">
        <f t="shared" si="14"/>
        <v>0.82</v>
      </c>
      <c r="EI6" s="34">
        <f t="shared" si="14"/>
        <v>1.5</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473618</v>
      </c>
      <c r="D7" s="36">
        <v>47</v>
      </c>
      <c r="E7" s="36">
        <v>17</v>
      </c>
      <c r="F7" s="36">
        <v>4</v>
      </c>
      <c r="G7" s="36">
        <v>0</v>
      </c>
      <c r="H7" s="36" t="s">
        <v>110</v>
      </c>
      <c r="I7" s="36" t="s">
        <v>111</v>
      </c>
      <c r="J7" s="36" t="s">
        <v>112</v>
      </c>
      <c r="K7" s="36" t="s">
        <v>113</v>
      </c>
      <c r="L7" s="36" t="s">
        <v>114</v>
      </c>
      <c r="M7" s="36" t="s">
        <v>115</v>
      </c>
      <c r="N7" s="37" t="s">
        <v>116</v>
      </c>
      <c r="O7" s="37" t="s">
        <v>117</v>
      </c>
      <c r="P7" s="37">
        <v>62.94</v>
      </c>
      <c r="Q7" s="37">
        <v>94.34</v>
      </c>
      <c r="R7" s="37">
        <v>1486</v>
      </c>
      <c r="S7" s="37">
        <v>7994</v>
      </c>
      <c r="T7" s="37">
        <v>63.65</v>
      </c>
      <c r="U7" s="37">
        <v>125.59</v>
      </c>
      <c r="V7" s="37">
        <v>4938</v>
      </c>
      <c r="W7" s="37">
        <v>2.2200000000000002</v>
      </c>
      <c r="X7" s="37">
        <v>2224.3200000000002</v>
      </c>
      <c r="Y7" s="37">
        <v>106.51</v>
      </c>
      <c r="Z7" s="37">
        <v>137.9</v>
      </c>
      <c r="AA7" s="37">
        <v>106.22</v>
      </c>
      <c r="AB7" s="37">
        <v>102.75</v>
      </c>
      <c r="AC7" s="37">
        <v>92.1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1569.13</v>
      </c>
      <c r="BL7" s="37">
        <v>1436</v>
      </c>
      <c r="BM7" s="37">
        <v>1434.89</v>
      </c>
      <c r="BN7" s="37">
        <v>1298.9100000000001</v>
      </c>
      <c r="BO7" s="37">
        <v>1243.71</v>
      </c>
      <c r="BP7" s="37">
        <v>1225.44</v>
      </c>
      <c r="BQ7" s="37">
        <v>64.03</v>
      </c>
      <c r="BR7" s="37">
        <v>81.96</v>
      </c>
      <c r="BS7" s="37">
        <v>76.599999999999994</v>
      </c>
      <c r="BT7" s="37">
        <v>91.58</v>
      </c>
      <c r="BU7" s="37">
        <v>57.05</v>
      </c>
      <c r="BV7" s="37">
        <v>64.63</v>
      </c>
      <c r="BW7" s="37">
        <v>66.56</v>
      </c>
      <c r="BX7" s="37">
        <v>66.22</v>
      </c>
      <c r="BY7" s="37">
        <v>69.87</v>
      </c>
      <c r="BZ7" s="37">
        <v>74.3</v>
      </c>
      <c r="CA7" s="37">
        <v>75.58</v>
      </c>
      <c r="CB7" s="37">
        <v>130.99</v>
      </c>
      <c r="CC7" s="37">
        <v>106.26</v>
      </c>
      <c r="CD7" s="37">
        <v>115.02</v>
      </c>
      <c r="CE7" s="37">
        <v>96.79</v>
      </c>
      <c r="CF7" s="37">
        <v>152.93</v>
      </c>
      <c r="CG7" s="37">
        <v>245.75</v>
      </c>
      <c r="CH7" s="37">
        <v>244.29</v>
      </c>
      <c r="CI7" s="37">
        <v>246.72</v>
      </c>
      <c r="CJ7" s="37">
        <v>234.96</v>
      </c>
      <c r="CK7" s="37">
        <v>221.81</v>
      </c>
      <c r="CL7" s="37">
        <v>215.23</v>
      </c>
      <c r="CM7" s="37" t="s">
        <v>116</v>
      </c>
      <c r="CN7" s="37" t="s">
        <v>116</v>
      </c>
      <c r="CO7" s="37" t="s">
        <v>116</v>
      </c>
      <c r="CP7" s="37" t="s">
        <v>116</v>
      </c>
      <c r="CQ7" s="37">
        <v>42.94</v>
      </c>
      <c r="CR7" s="37">
        <v>43.65</v>
      </c>
      <c r="CS7" s="37">
        <v>43.58</v>
      </c>
      <c r="CT7" s="37">
        <v>41.35</v>
      </c>
      <c r="CU7" s="37">
        <v>42.9</v>
      </c>
      <c r="CV7" s="37">
        <v>43.36</v>
      </c>
      <c r="CW7" s="37">
        <v>42.66</v>
      </c>
      <c r="CX7" s="37">
        <v>55.69</v>
      </c>
      <c r="CY7" s="37">
        <v>55.18</v>
      </c>
      <c r="CZ7" s="37">
        <v>62.65</v>
      </c>
      <c r="DA7" s="37">
        <v>63.34</v>
      </c>
      <c r="DB7" s="37">
        <v>64.12</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2.67</v>
      </c>
      <c r="EH7" s="37">
        <v>0.82</v>
      </c>
      <c r="EI7" s="37">
        <v>1.5</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財政班　上原</cp:lastModifiedBy>
  <cp:lastPrinted>2019-01-28T02:19:55Z</cp:lastPrinted>
  <dcterms:created xsi:type="dcterms:W3CDTF">2018-12-03T09:18:19Z</dcterms:created>
  <dcterms:modified xsi:type="dcterms:W3CDTF">2019-01-31T06:05:10Z</dcterms:modified>
</cp:coreProperties>
</file>