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8wi251RN3m35Fn/BQIrpdGqMsd+CD2UiUKfcZZa0fD1O7JHc/22GP+0nS8Xe8bUTs9v6IqpB99o84Y1lRJMwKQ==" workbookSaltValue="GoU+cb7t6NgkF7xxVJEmj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P10" i="4"/>
  <c r="B10" i="4"/>
  <c r="AT8" i="4"/>
  <c r="AD8" i="4"/>
  <c r="W8" i="4"/>
  <c r="I8" i="4"/>
  <c r="B8" i="4"/>
  <c r="B6" i="4"/>
  <c r="D10" i="5" l="1"/>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<sst xmlns="http://schemas.openxmlformats.org/spreadsheetml/2006/main" count="240" uniqueCount="126">
  <si>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</si>
  <si>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</si>
  <si>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</si>
  <si>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</si>
  <si>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</si>
  <si>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</si>
  <si>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</si>
  <si>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</si>
  <si>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</si>
  <si>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</si>
  <si>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</si>
  <si>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</si>
  <si>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</si>
  <si>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</si>
  <si>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</si>
  <si>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</si>
  <si>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</si>
  <si>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</si>
  <si>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</si>
  <si>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</si>
  <si>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</si>
  <si>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</si>
  <si>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</si>
  <si>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</si>
  <si>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</si>
  <si>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</si>
  <si>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</si>
  <si>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</si>
  <si>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</si>
  <si>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</si>
  <si>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</si>
  <si>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</si>
  <si>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</si>
  <si>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</si>
  <si>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</si>
  <si>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</si>
  <si>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</si>
  <si>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</si>
  <si>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</si>
  <si>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</si>
  <si>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</si>
  <si>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</si>
  <si>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</si>
  <si>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</si>
  <si>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</si>
  <si>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</si>
  <si>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</si>
  <si>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</si>
  <si>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</si>
  <si>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</si>
  <si>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</si>
  <si>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</si>
  <si>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</si>
  <si>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</si>
  <si>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</si>
  <si>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</si>
  <si>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</si>
  <si>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</si>
  <si>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</si>
  <si>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</si>
  <si>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</si>
  <si>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</si>
  <si>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</si>
  <si>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</si>
  <si>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</si>
  <si>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</si>
  <si>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</si>
  <si>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</si>
  <si>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</si>
  <si>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</si>
  <si>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</si>
  <si>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</si>
  <si>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</si>
  <si>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</si>
  <si>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</si>
  <si>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</si>
  <si>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</si>
  <si>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</si>
  <si>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</si>
  <si>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</si>
  <si>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</si>
  <si>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</si>
  <si>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</si>
  <si>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</si>
  <si>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</si>
  <si>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</si>
  <si>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</si>
  <si>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</si>
  <si>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</si>
  <si>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</si>
  <si>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</si>
  <si>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</si>
  <si>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</si>
  <si>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</si>
  <si>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</si>
  <si>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</si>
  <si>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</si>
  <si>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</si>
  <si>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</si>
  <si>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</si>
  <si>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</si>
  <si>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</si>
  <si>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</si>
  <si>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</si>
  <si>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</si>
  <si>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</si>
  <si>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</si>
  <si>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</si>
  <si>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</si>
  <si>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</si>
  <si>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伊是名村</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</si>
  <si>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</si>
  <si>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</si>
  <si>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</si>
  <si>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</si>
  <si>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</si>
  <si>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</si>
  <si>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</si>
  <si>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</si>
  <si>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</si>
  <si>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</si>
  <si>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</si>
  <si>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</si>
  <si>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①収益的収支比率が114.78％で黒字指標の100％以上であるが、費用削減や更新投資に充てる財源確保がなされていないため、健全経営の改善、使用料金水準の見直し等の取組は必要である。
④施設機能強化対策のため、H28年度から更新整備事業が開始されたことにより、今後企業債残高の数値は上がっていくことは必至である。
⑤経費回収率は79.47％と平均値を上回っているが、100％以下である。事業収益以外の収入で賄われ、繰出金による収入不足補填に頼っている状況であるため、今後適正な使用料収入の確保は最重要課題であり、その対応は急務ある。
⑥汚水処理原価について、類似団体平均を下回っている。しかしながら、接続率の向上による有収水量の増加など経営改善の取組は必要である。
⑦施設利用率について、同様値で推移しているため、分析においては注視状況であるが、平均値と大幅な隔たりがあるため、施設の耐用年数等により統合化を推進し、適切規模の維持が必要である。
⑧水洗化率について、100％であるため問題なし。しかしながら実態調査の必要がある。</t>
    <rPh sb="1" eb="4">
      <t>シュウエキテキ</t>
    </rPh>
    <rPh sb="4" eb="6">
      <t>シュウシ</t>
    </rPh>
    <rPh sb="6" eb="8">
      <t>ヒリツ</t>
    </rPh>
    <rPh sb="17" eb="19">
      <t>クロジ</t>
    </rPh>
    <rPh sb="19" eb="21">
      <t>シヒョウ</t>
    </rPh>
    <rPh sb="26" eb="28">
      <t>イジョウ</t>
    </rPh>
    <rPh sb="33" eb="35">
      <t>ヒヨウ</t>
    </rPh>
    <rPh sb="35" eb="37">
      <t>サクゲン</t>
    </rPh>
    <rPh sb="38" eb="40">
      <t>コウシン</t>
    </rPh>
    <rPh sb="40" eb="42">
      <t>トウシ</t>
    </rPh>
    <rPh sb="43" eb="44">
      <t>ア</t>
    </rPh>
    <rPh sb="46" eb="48">
      <t>ザイゲン</t>
    </rPh>
    <rPh sb="48" eb="50">
      <t>カクホ</t>
    </rPh>
    <rPh sb="61" eb="63">
      <t>ケンゼン</t>
    </rPh>
    <rPh sb="63" eb="65">
      <t>ケイエイ</t>
    </rPh>
    <rPh sb="66" eb="68">
      <t>カイゼン</t>
    </rPh>
    <rPh sb="69" eb="71">
      <t>シヨウ</t>
    </rPh>
    <rPh sb="71" eb="73">
      <t>リョウキン</t>
    </rPh>
    <rPh sb="73" eb="75">
      <t>スイジュン</t>
    </rPh>
    <rPh sb="76" eb="78">
      <t>ミナオ</t>
    </rPh>
    <rPh sb="79" eb="80">
      <t>トウ</t>
    </rPh>
    <rPh sb="81" eb="83">
      <t>トリクミ</t>
    </rPh>
    <rPh sb="84" eb="86">
      <t>ヒツヨウ</t>
    </rPh>
    <rPh sb="92" eb="94">
      <t>シセツ</t>
    </rPh>
    <rPh sb="94" eb="96">
      <t>キノウ</t>
    </rPh>
    <rPh sb="96" eb="98">
      <t>キョウカ</t>
    </rPh>
    <rPh sb="98" eb="100">
      <t>タイサク</t>
    </rPh>
    <rPh sb="107" eb="109">
      <t>ネンド</t>
    </rPh>
    <rPh sb="111" eb="113">
      <t>コウシン</t>
    </rPh>
    <rPh sb="113" eb="115">
      <t>セイビ</t>
    </rPh>
    <rPh sb="115" eb="117">
      <t>ジギョウ</t>
    </rPh>
    <rPh sb="118" eb="120">
      <t>カイシ</t>
    </rPh>
    <rPh sb="129" eb="131">
      <t>コンゴ</t>
    </rPh>
    <rPh sb="131" eb="134">
      <t>キギョウサイ</t>
    </rPh>
    <rPh sb="134" eb="136">
      <t>ザンダカ</t>
    </rPh>
    <rPh sb="137" eb="139">
      <t>スウチ</t>
    </rPh>
    <rPh sb="140" eb="141">
      <t>ア</t>
    </rPh>
    <rPh sb="149" eb="151">
      <t>ヒッシ</t>
    </rPh>
    <rPh sb="157" eb="159">
      <t>ケイヒ</t>
    </rPh>
    <rPh sb="159" eb="162">
      <t>カイシュウリツ</t>
    </rPh>
    <rPh sb="170" eb="173">
      <t>ヘイキンチ</t>
    </rPh>
    <rPh sb="174" eb="176">
      <t>ウワマワ</t>
    </rPh>
    <rPh sb="186" eb="188">
      <t>イカ</t>
    </rPh>
    <rPh sb="194" eb="196">
      <t>シュウエキ</t>
    </rPh>
    <rPh sb="196" eb="198">
      <t>イガイ</t>
    </rPh>
    <rPh sb="199" eb="201">
      <t>シュウニュウ</t>
    </rPh>
    <rPh sb="202" eb="203">
      <t>マカナ</t>
    </rPh>
    <rPh sb="206" eb="207">
      <t>ク</t>
    </rPh>
    <rPh sb="207" eb="208">
      <t>ダ</t>
    </rPh>
    <rPh sb="208" eb="209">
      <t>キン</t>
    </rPh>
    <rPh sb="212" eb="214">
      <t>シュウニュウ</t>
    </rPh>
    <rPh sb="214" eb="216">
      <t>フソク</t>
    </rPh>
    <rPh sb="216" eb="218">
      <t>ホテン</t>
    </rPh>
    <rPh sb="219" eb="220">
      <t>タヨ</t>
    </rPh>
    <rPh sb="224" eb="226">
      <t>ジョウキョウ</t>
    </rPh>
    <rPh sb="232" eb="234">
      <t>コンゴ</t>
    </rPh>
    <rPh sb="234" eb="236">
      <t>テキセイ</t>
    </rPh>
    <rPh sb="237" eb="240">
      <t>シヨウリョウ</t>
    </rPh>
    <rPh sb="240" eb="242">
      <t>シュウニュウ</t>
    </rPh>
    <rPh sb="243" eb="245">
      <t>カクホ</t>
    </rPh>
    <rPh sb="246" eb="251">
      <t>サイジュウヨウカダイ</t>
    </rPh>
    <rPh sb="257" eb="259">
      <t>タイオウ</t>
    </rPh>
    <rPh sb="260" eb="262">
      <t>キュウム</t>
    </rPh>
    <rPh sb="267" eb="269">
      <t>オスイ</t>
    </rPh>
    <rPh sb="269" eb="271">
      <t>ショリ</t>
    </rPh>
    <rPh sb="271" eb="273">
      <t>ゲンカ</t>
    </rPh>
    <rPh sb="278" eb="280">
      <t>ルイジ</t>
    </rPh>
    <rPh sb="280" eb="282">
      <t>ダンタイ</t>
    </rPh>
    <rPh sb="282" eb="284">
      <t>ヘイキン</t>
    </rPh>
    <rPh sb="285" eb="287">
      <t>シタマワ</t>
    </rPh>
    <rPh sb="299" eb="301">
      <t>セツゾク</t>
    </rPh>
    <rPh sb="301" eb="302">
      <t>リツ</t>
    </rPh>
    <rPh sb="303" eb="305">
      <t>コウジョウ</t>
    </rPh>
    <phoneticPr fontId="4"/>
  </si>
  <si>
    <t>集落排水整備事業供用後以降、主だった更新整備は無く、施設において経年劣化による老朽化が著しいため、早急な更新整備が必要である。
　現状を把握する機能診断を実施し、財政状況を含めた最適整備構想を策定し、更新整備に取り組んでいく。
　平成28年度より、村全域を東西に2分し、2地区（伊是名・勢理客）を統合した西部側の更新整備に取り組んでいおりH32年度までには完了予定である。東部においては、西部地区の進捗状況をみて推進を図る。</t>
    <rPh sb="0" eb="2">
      <t>シュウラク</t>
    </rPh>
    <rPh sb="2" eb="4">
      <t>ハイスイ</t>
    </rPh>
    <rPh sb="4" eb="6">
      <t>セイビ</t>
    </rPh>
    <rPh sb="6" eb="8">
      <t>ジギョウ</t>
    </rPh>
    <rPh sb="8" eb="10">
      <t>キョウヨウ</t>
    </rPh>
    <rPh sb="10" eb="11">
      <t>ゴ</t>
    </rPh>
    <rPh sb="11" eb="13">
      <t>イコウ</t>
    </rPh>
    <rPh sb="14" eb="15">
      <t>オモ</t>
    </rPh>
    <rPh sb="18" eb="20">
      <t>コウシン</t>
    </rPh>
    <rPh sb="20" eb="22">
      <t>セイビ</t>
    </rPh>
    <rPh sb="23" eb="24">
      <t>ナ</t>
    </rPh>
    <rPh sb="26" eb="28">
      <t>シセツ</t>
    </rPh>
    <rPh sb="32" eb="34">
      <t>ケイネン</t>
    </rPh>
    <rPh sb="34" eb="36">
      <t>レッカ</t>
    </rPh>
    <rPh sb="39" eb="42">
      <t>ロウキュウカ</t>
    </rPh>
    <rPh sb="43" eb="44">
      <t>イチジル</t>
    </rPh>
    <rPh sb="49" eb="51">
      <t>サッキュウ</t>
    </rPh>
    <rPh sb="52" eb="54">
      <t>コウシン</t>
    </rPh>
    <rPh sb="54" eb="56">
      <t>セイビ</t>
    </rPh>
    <rPh sb="57" eb="59">
      <t>ヒツヨウ</t>
    </rPh>
    <rPh sb="65" eb="67">
      <t>ゲンジョウ</t>
    </rPh>
    <rPh sb="68" eb="70">
      <t>ハアク</t>
    </rPh>
    <rPh sb="72" eb="74">
      <t>キノウ</t>
    </rPh>
    <rPh sb="74" eb="76">
      <t>シンダン</t>
    </rPh>
    <rPh sb="77" eb="79">
      <t>ジッシ</t>
    </rPh>
    <rPh sb="81" eb="83">
      <t>ザイセイ</t>
    </rPh>
    <rPh sb="83" eb="85">
      <t>ジョウキョウ</t>
    </rPh>
    <rPh sb="86" eb="87">
      <t>フク</t>
    </rPh>
    <rPh sb="89" eb="91">
      <t>サイテキ</t>
    </rPh>
    <rPh sb="91" eb="93">
      <t>セイビ</t>
    </rPh>
    <rPh sb="93" eb="95">
      <t>コウソウ</t>
    </rPh>
    <rPh sb="96" eb="98">
      <t>サクテイ</t>
    </rPh>
    <rPh sb="100" eb="104">
      <t>コウシンセイビ</t>
    </rPh>
    <rPh sb="105" eb="106">
      <t>ト</t>
    </rPh>
    <rPh sb="107" eb="108">
      <t>ク</t>
    </rPh>
    <rPh sb="115" eb="117">
      <t>ヘイセイ</t>
    </rPh>
    <rPh sb="119" eb="121">
      <t>ネンド</t>
    </rPh>
    <rPh sb="124" eb="125">
      <t>ソン</t>
    </rPh>
    <rPh sb="125" eb="127">
      <t>ゼンイキ</t>
    </rPh>
    <rPh sb="128" eb="130">
      <t>トウザイ</t>
    </rPh>
    <phoneticPr fontId="4"/>
  </si>
  <si>
    <t>使用料金において類似団体平均値よりも低く、繰入金等の収入による依存度が高いことから、料金改定見直しの対策も健全経営の取組と考慮される。
　村内で5処理場を有し排水処理を担っているが、最新の施設においても供用後24年近く経年劣化が著しいため更新整備の取組が急がれる。しかしながら、整備における投資企業債負担が増大し、後年の償還による事業経営はますます厳しくなると推察される。
　人口減少に伴う料金収入の減少、更新投資費の増大などによる経営環境の厳しさの中、運営体制及び投資のあり方は注視が必要で、今後も健全経営を実施する上での課題である。</t>
    <rPh sb="0" eb="2">
      <t>シヨウ</t>
    </rPh>
    <rPh sb="2" eb="4">
      <t>リョウキン</t>
    </rPh>
    <rPh sb="8" eb="14">
      <t>ルイジダンタイヘイキン</t>
    </rPh>
    <rPh sb="14" eb="15">
      <t>チ</t>
    </rPh>
    <rPh sb="18" eb="19">
      <t>ヒク</t>
    </rPh>
    <rPh sb="21" eb="24">
      <t>クリイレキン</t>
    </rPh>
    <rPh sb="24" eb="25">
      <t>トウ</t>
    </rPh>
    <rPh sb="26" eb="28">
      <t>シュウニュウ</t>
    </rPh>
    <rPh sb="31" eb="34">
      <t>イゾンド</t>
    </rPh>
    <rPh sb="35" eb="36">
      <t>タカ</t>
    </rPh>
    <rPh sb="42" eb="44">
      <t>リョウキン</t>
    </rPh>
    <rPh sb="44" eb="46">
      <t>カイテイ</t>
    </rPh>
    <rPh sb="46" eb="48">
      <t>ミナオ</t>
    </rPh>
    <rPh sb="50" eb="52">
      <t>タイサク</t>
    </rPh>
    <rPh sb="53" eb="55">
      <t>ケンゼン</t>
    </rPh>
    <rPh sb="55" eb="57">
      <t>ケイエイ</t>
    </rPh>
    <rPh sb="58" eb="60">
      <t>トリクミ</t>
    </rPh>
    <rPh sb="61" eb="63">
      <t>コウリョ</t>
    </rPh>
    <rPh sb="69" eb="71">
      <t>ソンナイ</t>
    </rPh>
    <rPh sb="73" eb="75">
      <t>ショリ</t>
    </rPh>
    <rPh sb="75" eb="76">
      <t>ジョウ</t>
    </rPh>
    <rPh sb="77" eb="78">
      <t>ユウ</t>
    </rPh>
    <rPh sb="79" eb="81">
      <t>ハイスイ</t>
    </rPh>
    <rPh sb="81" eb="83">
      <t>ショリ</t>
    </rPh>
    <rPh sb="84" eb="85">
      <t>ニナ</t>
    </rPh>
    <rPh sb="91" eb="93">
      <t>サイシン</t>
    </rPh>
    <rPh sb="94" eb="96">
      <t>シセツ</t>
    </rPh>
    <rPh sb="101" eb="103">
      <t>キョウヨウ</t>
    </rPh>
    <rPh sb="103" eb="104">
      <t>ゴ</t>
    </rPh>
    <rPh sb="106" eb="107">
      <t>ネン</t>
    </rPh>
    <rPh sb="107" eb="108">
      <t>チカ</t>
    </rPh>
    <rPh sb="109" eb="111">
      <t>ケイネン</t>
    </rPh>
    <rPh sb="111" eb="113">
      <t>レッカ</t>
    </rPh>
    <rPh sb="114" eb="115">
      <t>イチジル</t>
    </rPh>
    <rPh sb="119" eb="121">
      <t>コウシン</t>
    </rPh>
    <rPh sb="121" eb="123">
      <t>セイビ</t>
    </rPh>
    <rPh sb="124" eb="126">
      <t>トリクミ</t>
    </rPh>
    <rPh sb="127" eb="128">
      <t>イソ</t>
    </rPh>
    <rPh sb="139" eb="141">
      <t>セイビ</t>
    </rPh>
    <rPh sb="145" eb="147">
      <t>トウシ</t>
    </rPh>
    <rPh sb="147" eb="150">
      <t>キギョウサイ</t>
    </rPh>
    <rPh sb="150" eb="152">
      <t>フタン</t>
    </rPh>
    <rPh sb="153" eb="155">
      <t>ゾウダイ</t>
    </rPh>
    <rPh sb="157" eb="159">
      <t>コウネン</t>
    </rPh>
    <rPh sb="160" eb="162">
      <t>ショウカン</t>
    </rPh>
    <rPh sb="165" eb="167">
      <t>ジギョウ</t>
    </rPh>
    <rPh sb="167" eb="169">
      <t>ケイエイ</t>
    </rPh>
    <rPh sb="174" eb="175">
      <t>キビ</t>
    </rPh>
    <rPh sb="180" eb="182">
      <t>スイサツ</t>
    </rPh>
    <rPh sb="188" eb="190">
      <t>ジンコウ</t>
    </rPh>
    <rPh sb="190" eb="192">
      <t>ゲンショウ</t>
    </rPh>
    <rPh sb="193" eb="194">
      <t>トモナ</t>
    </rPh>
    <rPh sb="195" eb="197">
      <t>リョウキン</t>
    </rPh>
    <rPh sb="197" eb="199">
      <t>シュウニュウ</t>
    </rPh>
    <rPh sb="200" eb="202">
      <t>ゲンショウ</t>
    </rPh>
    <rPh sb="203" eb="205">
      <t>コウシン</t>
    </rPh>
    <rPh sb="205" eb="208">
      <t>トウシヒ</t>
    </rPh>
    <rPh sb="209" eb="211">
      <t>ゾウダイ</t>
    </rPh>
    <rPh sb="216" eb="218">
      <t>ケイエイ</t>
    </rPh>
    <rPh sb="218" eb="220">
      <t>カンキョウ</t>
    </rPh>
    <rPh sb="221" eb="222">
      <t>キビ</t>
    </rPh>
    <rPh sb="225" eb="226">
      <t>ナカ</t>
    </rPh>
    <rPh sb="227" eb="229">
      <t>ウンエイ</t>
    </rPh>
    <rPh sb="229" eb="231">
      <t>タイセイ</t>
    </rPh>
    <rPh sb="231" eb="232">
      <t>オヨ</t>
    </rPh>
    <rPh sb="233" eb="235">
      <t>トウシ</t>
    </rPh>
    <rPh sb="238" eb="239">
      <t>カタ</t>
    </rPh>
    <rPh sb="240" eb="242">
      <t>チュウシ</t>
    </rPh>
    <rPh sb="243" eb="245">
      <t>ヒツヨウ</t>
    </rPh>
    <rPh sb="247" eb="249">
      <t>コンゴ</t>
    </rPh>
    <rPh sb="250" eb="252">
      <t>ケンゼン</t>
    </rPh>
    <rPh sb="252" eb="254">
      <t>ケイエイ</t>
    </rPh>
    <rPh sb="255" eb="257">
      <t>ジッシ</t>
    </rPh>
    <rPh sb="259" eb="260">
      <t>ウエ</t>
    </rPh>
    <rPh sb="262" eb="264">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</si>
</sst>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446-4BA2-85E8-753CA8A596E3}"/>
            </c:ext>
          </c:extLst>
        </c:ser>
        <c:dLbls>
          <c:showLegendKey val="0"/>
          <c:showVal val="0"/>
          <c:showCatName val="0"/>
          <c:showSerName val="0"/>
          <c:showPercent val="0"/>
          <c:showBubbleSize val="0"/>
        </c:dLbls>
        <c:gapWidth val="150"/>
        <c:axId val="109394176"/>
        <c:axId val="109404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0.05</c:v>
                </c:pt>
                <c:pt idx="4">
                  <c:v>0.44</c:v>
                </c:pt>
              </c:numCache>
            </c:numRef>
          </c:val>
          <c:smooth val="0"/>
          <c:extLst xmlns:c16r2="http://schemas.microsoft.com/office/drawing/2015/06/chart">
            <c:ext xmlns:c16="http://schemas.microsoft.com/office/drawing/2014/chart" uri="{C3380CC4-5D6E-409C-BE32-E72D297353CC}">
              <c16:uniqueId val="{00000001-D446-4BA2-85E8-753CA8A596E3}"/>
            </c:ext>
          </c:extLst>
        </c:ser>
        <c:dLbls>
          <c:showLegendKey val="0"/>
          <c:showVal val="0"/>
          <c:showCatName val="0"/>
          <c:showSerName val="0"/>
          <c:showPercent val="0"/>
          <c:showBubbleSize val="0"/>
        </c:dLbls>
        <c:marker val="1"/>
        <c:smooth val="0"/>
        <c:axId val="109394176"/>
        <c:axId val="109404544"/>
      </c:lineChart>
      <c:dateAx>
        <c:axId val="109394176"/>
        <c:scaling>
          <c:orientation val="minMax"/>
        </c:scaling>
        <c:delete val="1"/>
        <c:axPos val="b"/>
        <c:numFmt formatCode="ge" sourceLinked="1"/>
        <c:majorTickMark val="none"/>
        <c:minorTickMark val="none"/>
        <c:tickLblPos val="none"/>
        <c:crossAx val="109404544"/>
        <c:crosses val="autoZero"/>
        <c:auto val="1"/>
        <c:lblOffset val="100"/>
        <c:baseTimeUnit val="years"/>
      </c:dateAx>
      <c:valAx>
        <c:axId val="10940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39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22.22</c:v>
                </c:pt>
                <c:pt idx="1">
                  <c:v>22.22</c:v>
                </c:pt>
                <c:pt idx="2">
                  <c:v>23.36</c:v>
                </c:pt>
                <c:pt idx="3">
                  <c:v>23.36</c:v>
                </c:pt>
                <c:pt idx="4">
                  <c:v>23.36</c:v>
                </c:pt>
              </c:numCache>
            </c:numRef>
          </c:val>
          <c:extLst xmlns:c16r2="http://schemas.microsoft.com/office/drawing/2015/06/chart">
            <c:ext xmlns:c16="http://schemas.microsoft.com/office/drawing/2014/chart" uri="{C3380CC4-5D6E-409C-BE32-E72D297353CC}">
              <c16:uniqueId val="{00000000-69AF-4639-8559-5F523DB67598}"/>
            </c:ext>
          </c:extLst>
        </c:ser>
        <c:dLbls>
          <c:showLegendKey val="0"/>
          <c:showVal val="0"/>
          <c:showCatName val="0"/>
          <c:showSerName val="0"/>
          <c:showPercent val="0"/>
          <c:showBubbleSize val="0"/>
        </c:dLbls>
        <c:gapWidth val="150"/>
        <c:axId val="114681728"/>
        <c:axId val="114688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56</c:v>
                </c:pt>
                <c:pt idx="4">
                  <c:v>56.01</c:v>
                </c:pt>
              </c:numCache>
            </c:numRef>
          </c:val>
          <c:smooth val="0"/>
          <c:extLst xmlns:c16r2="http://schemas.microsoft.com/office/drawing/2015/06/chart">
            <c:ext xmlns:c16="http://schemas.microsoft.com/office/drawing/2014/chart" uri="{C3380CC4-5D6E-409C-BE32-E72D297353CC}">
              <c16:uniqueId val="{00000001-69AF-4639-8559-5F523DB67598}"/>
            </c:ext>
          </c:extLst>
        </c:ser>
        <c:dLbls>
          <c:showLegendKey val="0"/>
          <c:showVal val="0"/>
          <c:showCatName val="0"/>
          <c:showSerName val="0"/>
          <c:showPercent val="0"/>
          <c:showBubbleSize val="0"/>
        </c:dLbls>
        <c:marker val="1"/>
        <c:smooth val="0"/>
        <c:axId val="114681728"/>
        <c:axId val="114688000"/>
      </c:lineChart>
      <c:dateAx>
        <c:axId val="114681728"/>
        <c:scaling>
          <c:orientation val="minMax"/>
        </c:scaling>
        <c:delete val="1"/>
        <c:axPos val="b"/>
        <c:numFmt formatCode="ge" sourceLinked="1"/>
        <c:majorTickMark val="none"/>
        <c:minorTickMark val="none"/>
        <c:tickLblPos val="none"/>
        <c:crossAx val="114688000"/>
        <c:crosses val="autoZero"/>
        <c:auto val="1"/>
        <c:lblOffset val="100"/>
        <c:baseTimeUnit val="years"/>
      </c:dateAx>
      <c:valAx>
        <c:axId val="11468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68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BD18-46CA-99E2-083470B361D4}"/>
            </c:ext>
          </c:extLst>
        </c:ser>
        <c:dLbls>
          <c:showLegendKey val="0"/>
          <c:showVal val="0"/>
          <c:showCatName val="0"/>
          <c:showSerName val="0"/>
          <c:showPercent val="0"/>
          <c:showBubbleSize val="0"/>
        </c:dLbls>
        <c:gapWidth val="150"/>
        <c:axId val="114731264"/>
        <c:axId val="114733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89.51</c:v>
                </c:pt>
                <c:pt idx="4">
                  <c:v>89.77</c:v>
                </c:pt>
              </c:numCache>
            </c:numRef>
          </c:val>
          <c:smooth val="0"/>
          <c:extLst xmlns:c16r2="http://schemas.microsoft.com/office/drawing/2015/06/chart">
            <c:ext xmlns:c16="http://schemas.microsoft.com/office/drawing/2014/chart" uri="{C3380CC4-5D6E-409C-BE32-E72D297353CC}">
              <c16:uniqueId val="{00000001-BD18-46CA-99E2-083470B361D4}"/>
            </c:ext>
          </c:extLst>
        </c:ser>
        <c:dLbls>
          <c:showLegendKey val="0"/>
          <c:showVal val="0"/>
          <c:showCatName val="0"/>
          <c:showSerName val="0"/>
          <c:showPercent val="0"/>
          <c:showBubbleSize val="0"/>
        </c:dLbls>
        <c:marker val="1"/>
        <c:smooth val="0"/>
        <c:axId val="114731264"/>
        <c:axId val="114733440"/>
      </c:lineChart>
      <c:dateAx>
        <c:axId val="114731264"/>
        <c:scaling>
          <c:orientation val="minMax"/>
        </c:scaling>
        <c:delete val="1"/>
        <c:axPos val="b"/>
        <c:numFmt formatCode="ge" sourceLinked="1"/>
        <c:majorTickMark val="none"/>
        <c:minorTickMark val="none"/>
        <c:tickLblPos val="none"/>
        <c:crossAx val="114733440"/>
        <c:crosses val="autoZero"/>
        <c:auto val="1"/>
        <c:lblOffset val="100"/>
        <c:baseTimeUnit val="years"/>
      </c:dateAx>
      <c:valAx>
        <c:axId val="11473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73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118.12</c:v>
                </c:pt>
                <c:pt idx="1">
                  <c:v>84.96</c:v>
                </c:pt>
                <c:pt idx="2">
                  <c:v>108.07</c:v>
                </c:pt>
                <c:pt idx="3">
                  <c:v>106.97</c:v>
                </c:pt>
                <c:pt idx="4">
                  <c:v>114.78</c:v>
                </c:pt>
              </c:numCache>
            </c:numRef>
          </c:val>
          <c:extLst xmlns:c16r2="http://schemas.microsoft.com/office/drawing/2015/06/chart">
            <c:ext xmlns:c16="http://schemas.microsoft.com/office/drawing/2014/chart" uri="{C3380CC4-5D6E-409C-BE32-E72D297353CC}">
              <c16:uniqueId val="{00000000-2C3E-4621-9715-6AE717B5D251}"/>
            </c:ext>
          </c:extLst>
        </c:ser>
        <c:dLbls>
          <c:showLegendKey val="0"/>
          <c:showVal val="0"/>
          <c:showCatName val="0"/>
          <c:showSerName val="0"/>
          <c:showPercent val="0"/>
          <c:showBubbleSize val="0"/>
        </c:dLbls>
        <c:gapWidth val="150"/>
        <c:axId val="109431424"/>
        <c:axId val="109441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C3E-4621-9715-6AE717B5D251}"/>
            </c:ext>
          </c:extLst>
        </c:ser>
        <c:dLbls>
          <c:showLegendKey val="0"/>
          <c:showVal val="0"/>
          <c:showCatName val="0"/>
          <c:showSerName val="0"/>
          <c:showPercent val="0"/>
          <c:showBubbleSize val="0"/>
        </c:dLbls>
        <c:marker val="1"/>
        <c:smooth val="0"/>
        <c:axId val="109431424"/>
        <c:axId val="109441792"/>
      </c:lineChart>
      <c:dateAx>
        <c:axId val="109431424"/>
        <c:scaling>
          <c:orientation val="minMax"/>
        </c:scaling>
        <c:delete val="1"/>
        <c:axPos val="b"/>
        <c:numFmt formatCode="ge" sourceLinked="1"/>
        <c:majorTickMark val="none"/>
        <c:minorTickMark val="none"/>
        <c:tickLblPos val="none"/>
        <c:crossAx val="109441792"/>
        <c:crosses val="autoZero"/>
        <c:auto val="1"/>
        <c:lblOffset val="100"/>
        <c:baseTimeUnit val="years"/>
      </c:dateAx>
      <c:valAx>
        <c:axId val="10944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43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A80-4363-B0C6-471F7E5EAF14}"/>
            </c:ext>
          </c:extLst>
        </c:ser>
        <c:dLbls>
          <c:showLegendKey val="0"/>
          <c:showVal val="0"/>
          <c:showCatName val="0"/>
          <c:showSerName val="0"/>
          <c:showPercent val="0"/>
          <c:showBubbleSize val="0"/>
        </c:dLbls>
        <c:gapWidth val="150"/>
        <c:axId val="111307776"/>
        <c:axId val="111338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A80-4363-B0C6-471F7E5EAF14}"/>
            </c:ext>
          </c:extLst>
        </c:ser>
        <c:dLbls>
          <c:showLegendKey val="0"/>
          <c:showVal val="0"/>
          <c:showCatName val="0"/>
          <c:showSerName val="0"/>
          <c:showPercent val="0"/>
          <c:showBubbleSize val="0"/>
        </c:dLbls>
        <c:marker val="1"/>
        <c:smooth val="0"/>
        <c:axId val="111307776"/>
        <c:axId val="111338624"/>
      </c:lineChart>
      <c:dateAx>
        <c:axId val="111307776"/>
        <c:scaling>
          <c:orientation val="minMax"/>
        </c:scaling>
        <c:delete val="1"/>
        <c:axPos val="b"/>
        <c:numFmt formatCode="ge" sourceLinked="1"/>
        <c:majorTickMark val="none"/>
        <c:minorTickMark val="none"/>
        <c:tickLblPos val="none"/>
        <c:crossAx val="111338624"/>
        <c:crosses val="autoZero"/>
        <c:auto val="1"/>
        <c:lblOffset val="100"/>
        <c:baseTimeUnit val="years"/>
      </c:dateAx>
      <c:valAx>
        <c:axId val="11133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30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229-4E6A-B938-DC48E99D9214}"/>
            </c:ext>
          </c:extLst>
        </c:ser>
        <c:dLbls>
          <c:showLegendKey val="0"/>
          <c:showVal val="0"/>
          <c:showCatName val="0"/>
          <c:showSerName val="0"/>
          <c:showPercent val="0"/>
          <c:showBubbleSize val="0"/>
        </c:dLbls>
        <c:gapWidth val="150"/>
        <c:axId val="114179456"/>
        <c:axId val="11418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229-4E6A-B938-DC48E99D9214}"/>
            </c:ext>
          </c:extLst>
        </c:ser>
        <c:dLbls>
          <c:showLegendKey val="0"/>
          <c:showVal val="0"/>
          <c:showCatName val="0"/>
          <c:showSerName val="0"/>
          <c:showPercent val="0"/>
          <c:showBubbleSize val="0"/>
        </c:dLbls>
        <c:marker val="1"/>
        <c:smooth val="0"/>
        <c:axId val="114179456"/>
        <c:axId val="114185728"/>
      </c:lineChart>
      <c:dateAx>
        <c:axId val="114179456"/>
        <c:scaling>
          <c:orientation val="minMax"/>
        </c:scaling>
        <c:delete val="1"/>
        <c:axPos val="b"/>
        <c:numFmt formatCode="ge" sourceLinked="1"/>
        <c:majorTickMark val="none"/>
        <c:minorTickMark val="none"/>
        <c:tickLblPos val="none"/>
        <c:crossAx val="114185728"/>
        <c:crosses val="autoZero"/>
        <c:auto val="1"/>
        <c:lblOffset val="100"/>
        <c:baseTimeUnit val="years"/>
      </c:dateAx>
      <c:valAx>
        <c:axId val="11418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17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451-4927-A935-5FFB23334400}"/>
            </c:ext>
          </c:extLst>
        </c:ser>
        <c:dLbls>
          <c:showLegendKey val="0"/>
          <c:showVal val="0"/>
          <c:showCatName val="0"/>
          <c:showSerName val="0"/>
          <c:showPercent val="0"/>
          <c:showBubbleSize val="0"/>
        </c:dLbls>
        <c:gapWidth val="150"/>
        <c:axId val="114763648"/>
        <c:axId val="11476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451-4927-A935-5FFB23334400}"/>
            </c:ext>
          </c:extLst>
        </c:ser>
        <c:dLbls>
          <c:showLegendKey val="0"/>
          <c:showVal val="0"/>
          <c:showCatName val="0"/>
          <c:showSerName val="0"/>
          <c:showPercent val="0"/>
          <c:showBubbleSize val="0"/>
        </c:dLbls>
        <c:marker val="1"/>
        <c:smooth val="0"/>
        <c:axId val="114763648"/>
        <c:axId val="114765824"/>
      </c:lineChart>
      <c:dateAx>
        <c:axId val="114763648"/>
        <c:scaling>
          <c:orientation val="minMax"/>
        </c:scaling>
        <c:delete val="1"/>
        <c:axPos val="b"/>
        <c:numFmt formatCode="ge" sourceLinked="1"/>
        <c:majorTickMark val="none"/>
        <c:minorTickMark val="none"/>
        <c:tickLblPos val="none"/>
        <c:crossAx val="114765824"/>
        <c:crosses val="autoZero"/>
        <c:auto val="1"/>
        <c:lblOffset val="100"/>
        <c:baseTimeUnit val="years"/>
      </c:dateAx>
      <c:valAx>
        <c:axId val="11476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76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2AC-4EBA-B078-38C3FE2360D5}"/>
            </c:ext>
          </c:extLst>
        </c:ser>
        <c:dLbls>
          <c:showLegendKey val="0"/>
          <c:showVal val="0"/>
          <c:showCatName val="0"/>
          <c:showSerName val="0"/>
          <c:showPercent val="0"/>
          <c:showBubbleSize val="0"/>
        </c:dLbls>
        <c:gapWidth val="150"/>
        <c:axId val="114793088"/>
        <c:axId val="11479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2AC-4EBA-B078-38C3FE2360D5}"/>
            </c:ext>
          </c:extLst>
        </c:ser>
        <c:dLbls>
          <c:showLegendKey val="0"/>
          <c:showVal val="0"/>
          <c:showCatName val="0"/>
          <c:showSerName val="0"/>
          <c:showPercent val="0"/>
          <c:showBubbleSize val="0"/>
        </c:dLbls>
        <c:marker val="1"/>
        <c:smooth val="0"/>
        <c:axId val="114793088"/>
        <c:axId val="114799360"/>
      </c:lineChart>
      <c:dateAx>
        <c:axId val="114793088"/>
        <c:scaling>
          <c:orientation val="minMax"/>
        </c:scaling>
        <c:delete val="1"/>
        <c:axPos val="b"/>
        <c:numFmt formatCode="ge" sourceLinked="1"/>
        <c:majorTickMark val="none"/>
        <c:minorTickMark val="none"/>
        <c:tickLblPos val="none"/>
        <c:crossAx val="114799360"/>
        <c:crosses val="autoZero"/>
        <c:auto val="1"/>
        <c:lblOffset val="100"/>
        <c:baseTimeUnit val="years"/>
      </c:dateAx>
      <c:valAx>
        <c:axId val="11479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79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164.21</c:v>
                </c:pt>
                <c:pt idx="1">
                  <c:v>139.41999999999999</c:v>
                </c:pt>
                <c:pt idx="2" formatCode="#,##0.00;&quot;△&quot;#,##0.00">
                  <c:v>0</c:v>
                </c:pt>
                <c:pt idx="3" formatCode="#,##0.00;&quot;△&quot;#,##0.00">
                  <c:v>0</c:v>
                </c:pt>
                <c:pt idx="4">
                  <c:v>224.45</c:v>
                </c:pt>
              </c:numCache>
            </c:numRef>
          </c:val>
          <c:extLst xmlns:c16r2="http://schemas.microsoft.com/office/drawing/2015/06/chart">
            <c:ext xmlns:c16="http://schemas.microsoft.com/office/drawing/2014/chart" uri="{C3380CC4-5D6E-409C-BE32-E72D297353CC}">
              <c16:uniqueId val="{00000000-A431-423A-994D-4530D0CF4ADD}"/>
            </c:ext>
          </c:extLst>
        </c:ser>
        <c:dLbls>
          <c:showLegendKey val="0"/>
          <c:showVal val="0"/>
          <c:showCatName val="0"/>
          <c:showSerName val="0"/>
          <c:showPercent val="0"/>
          <c:showBubbleSize val="0"/>
        </c:dLbls>
        <c:gapWidth val="150"/>
        <c:axId val="114514944"/>
        <c:axId val="114521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685.34</c:v>
                </c:pt>
                <c:pt idx="4">
                  <c:v>684.74</c:v>
                </c:pt>
              </c:numCache>
            </c:numRef>
          </c:val>
          <c:smooth val="0"/>
          <c:extLst xmlns:c16r2="http://schemas.microsoft.com/office/drawing/2015/06/chart">
            <c:ext xmlns:c16="http://schemas.microsoft.com/office/drawing/2014/chart" uri="{C3380CC4-5D6E-409C-BE32-E72D297353CC}">
              <c16:uniqueId val="{00000001-A431-423A-994D-4530D0CF4ADD}"/>
            </c:ext>
          </c:extLst>
        </c:ser>
        <c:dLbls>
          <c:showLegendKey val="0"/>
          <c:showVal val="0"/>
          <c:showCatName val="0"/>
          <c:showSerName val="0"/>
          <c:showPercent val="0"/>
          <c:showBubbleSize val="0"/>
        </c:dLbls>
        <c:marker val="1"/>
        <c:smooth val="0"/>
        <c:axId val="114514944"/>
        <c:axId val="114521216"/>
      </c:lineChart>
      <c:dateAx>
        <c:axId val="114514944"/>
        <c:scaling>
          <c:orientation val="minMax"/>
        </c:scaling>
        <c:delete val="1"/>
        <c:axPos val="b"/>
        <c:numFmt formatCode="ge" sourceLinked="1"/>
        <c:majorTickMark val="none"/>
        <c:minorTickMark val="none"/>
        <c:tickLblPos val="none"/>
        <c:crossAx val="114521216"/>
        <c:crosses val="autoZero"/>
        <c:auto val="1"/>
        <c:lblOffset val="100"/>
        <c:baseTimeUnit val="years"/>
      </c:dateAx>
      <c:valAx>
        <c:axId val="11452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51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51.2</c:v>
                </c:pt>
                <c:pt idx="1">
                  <c:v>56.71</c:v>
                </c:pt>
                <c:pt idx="2">
                  <c:v>63.31</c:v>
                </c:pt>
                <c:pt idx="3">
                  <c:v>54.98</c:v>
                </c:pt>
                <c:pt idx="4">
                  <c:v>79.47</c:v>
                </c:pt>
              </c:numCache>
            </c:numRef>
          </c:val>
          <c:extLst xmlns:c16r2="http://schemas.microsoft.com/office/drawing/2015/06/chart">
            <c:ext xmlns:c16="http://schemas.microsoft.com/office/drawing/2014/chart" uri="{C3380CC4-5D6E-409C-BE32-E72D297353CC}">
              <c16:uniqueId val="{00000000-C46C-4C4D-96AA-D20DC67B72E4}"/>
            </c:ext>
          </c:extLst>
        </c:ser>
        <c:dLbls>
          <c:showLegendKey val="0"/>
          <c:showVal val="0"/>
          <c:showCatName val="0"/>
          <c:showSerName val="0"/>
          <c:showPercent val="0"/>
          <c:showBubbleSize val="0"/>
        </c:dLbls>
        <c:gapWidth val="150"/>
        <c:axId val="114529792"/>
        <c:axId val="114531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59.83</c:v>
                </c:pt>
                <c:pt idx="4">
                  <c:v>65.33</c:v>
                </c:pt>
              </c:numCache>
            </c:numRef>
          </c:val>
          <c:smooth val="0"/>
          <c:extLst xmlns:c16r2="http://schemas.microsoft.com/office/drawing/2015/06/chart">
            <c:ext xmlns:c16="http://schemas.microsoft.com/office/drawing/2014/chart" uri="{C3380CC4-5D6E-409C-BE32-E72D297353CC}">
              <c16:uniqueId val="{00000001-C46C-4C4D-96AA-D20DC67B72E4}"/>
            </c:ext>
          </c:extLst>
        </c:ser>
        <c:dLbls>
          <c:showLegendKey val="0"/>
          <c:showVal val="0"/>
          <c:showCatName val="0"/>
          <c:showSerName val="0"/>
          <c:showPercent val="0"/>
          <c:showBubbleSize val="0"/>
        </c:dLbls>
        <c:marker val="1"/>
        <c:smooth val="0"/>
        <c:axId val="114529792"/>
        <c:axId val="114531712"/>
      </c:lineChart>
      <c:dateAx>
        <c:axId val="114529792"/>
        <c:scaling>
          <c:orientation val="minMax"/>
        </c:scaling>
        <c:delete val="1"/>
        <c:axPos val="b"/>
        <c:numFmt formatCode="ge" sourceLinked="1"/>
        <c:majorTickMark val="none"/>
        <c:minorTickMark val="none"/>
        <c:tickLblPos val="none"/>
        <c:crossAx val="114531712"/>
        <c:crosses val="autoZero"/>
        <c:auto val="1"/>
        <c:lblOffset val="100"/>
        <c:baseTimeUnit val="years"/>
      </c:dateAx>
      <c:valAx>
        <c:axId val="11453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52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245.71</c:v>
                </c:pt>
                <c:pt idx="1">
                  <c:v>233.37</c:v>
                </c:pt>
                <c:pt idx="2">
                  <c:v>206.99</c:v>
                </c:pt>
                <c:pt idx="3">
                  <c:v>226.39</c:v>
                </c:pt>
                <c:pt idx="4">
                  <c:v>174.73</c:v>
                </c:pt>
              </c:numCache>
            </c:numRef>
          </c:val>
          <c:extLst xmlns:c16r2="http://schemas.microsoft.com/office/drawing/2015/06/chart">
            <c:ext xmlns:c16="http://schemas.microsoft.com/office/drawing/2014/chart" uri="{C3380CC4-5D6E-409C-BE32-E72D297353CC}">
              <c16:uniqueId val="{00000000-35FA-44C3-B838-6B6C93862C19}"/>
            </c:ext>
          </c:extLst>
        </c:ser>
        <c:dLbls>
          <c:showLegendKey val="0"/>
          <c:showVal val="0"/>
          <c:showCatName val="0"/>
          <c:showSerName val="0"/>
          <c:showPercent val="0"/>
          <c:showBubbleSize val="0"/>
        </c:dLbls>
        <c:gapWidth val="150"/>
        <c:axId val="114640384"/>
        <c:axId val="114642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246.66</c:v>
                </c:pt>
                <c:pt idx="4">
                  <c:v>227.43</c:v>
                </c:pt>
              </c:numCache>
            </c:numRef>
          </c:val>
          <c:smooth val="0"/>
          <c:extLst xmlns:c16r2="http://schemas.microsoft.com/office/drawing/2015/06/chart">
            <c:ext xmlns:c16="http://schemas.microsoft.com/office/drawing/2014/chart" uri="{C3380CC4-5D6E-409C-BE32-E72D297353CC}">
              <c16:uniqueId val="{00000001-35FA-44C3-B838-6B6C93862C19}"/>
            </c:ext>
          </c:extLst>
        </c:ser>
        <c:dLbls>
          <c:showLegendKey val="0"/>
          <c:showVal val="0"/>
          <c:showCatName val="0"/>
          <c:showSerName val="0"/>
          <c:showPercent val="0"/>
          <c:showBubbleSize val="0"/>
        </c:dLbls>
        <c:marker val="1"/>
        <c:smooth val="0"/>
        <c:axId val="114640384"/>
        <c:axId val="114642304"/>
      </c:lineChart>
      <c:dateAx>
        <c:axId val="114640384"/>
        <c:scaling>
          <c:orientation val="minMax"/>
        </c:scaling>
        <c:delete val="1"/>
        <c:axPos val="b"/>
        <c:numFmt formatCode="ge" sourceLinked="1"/>
        <c:majorTickMark val="none"/>
        <c:minorTickMark val="none"/>
        <c:tickLblPos val="none"/>
        <c:crossAx val="114642304"/>
        <c:crosses val="autoZero"/>
        <c:auto val="1"/>
        <c:lblOffset val="100"/>
        <c:baseTimeUnit val="years"/>
      </c:dateAx>
      <c:valAx>
        <c:axId val="11464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64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沖縄県　伊是名村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F1</v>
      </c>
      <c r="X8" s="71"/>
      <c r="Y8" s="71"/>
      <c r="Z8" s="71"/>
      <c r="AA8" s="71"/>
      <c r="AB8" s="71"/>
      <c r="AC8" s="71"/>
      <c r="AD8" s="72" t="str">
        <f>データ!$M$6</f>
        <v>非設置</v>
      </c>
      <c r="AE8" s="72"/>
      <c r="AF8" s="72"/>
      <c r="AG8" s="72"/>
      <c r="AH8" s="72"/>
      <c r="AI8" s="72"/>
      <c r="AJ8" s="72"/>
      <c r="AK8" s="3"/>
      <c r="AL8" s="66">
        <f>データ!S6</f>
        <v>1481</v>
      </c>
      <c r="AM8" s="66"/>
      <c r="AN8" s="66"/>
      <c r="AO8" s="66"/>
      <c r="AP8" s="66"/>
      <c r="AQ8" s="66"/>
      <c r="AR8" s="66"/>
      <c r="AS8" s="66"/>
      <c r="AT8" s="65">
        <f>データ!T6</f>
        <v>15.42</v>
      </c>
      <c r="AU8" s="65"/>
      <c r="AV8" s="65"/>
      <c r="AW8" s="65"/>
      <c r="AX8" s="65"/>
      <c r="AY8" s="65"/>
      <c r="AZ8" s="65"/>
      <c r="BA8" s="65"/>
      <c r="BB8" s="65">
        <f>データ!U6</f>
        <v>96.04</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100</v>
      </c>
      <c r="Q10" s="65"/>
      <c r="R10" s="65"/>
      <c r="S10" s="65"/>
      <c r="T10" s="65"/>
      <c r="U10" s="65"/>
      <c r="V10" s="65"/>
      <c r="W10" s="65">
        <f>データ!Q6</f>
        <v>100</v>
      </c>
      <c r="X10" s="65"/>
      <c r="Y10" s="65"/>
      <c r="Z10" s="65"/>
      <c r="AA10" s="65"/>
      <c r="AB10" s="65"/>
      <c r="AC10" s="65"/>
      <c r="AD10" s="66">
        <f>データ!R6</f>
        <v>1235</v>
      </c>
      <c r="AE10" s="66"/>
      <c r="AF10" s="66"/>
      <c r="AG10" s="66"/>
      <c r="AH10" s="66"/>
      <c r="AI10" s="66"/>
      <c r="AJ10" s="66"/>
      <c r="AK10" s="2"/>
      <c r="AL10" s="66">
        <f>データ!V6</f>
        <v>1433</v>
      </c>
      <c r="AM10" s="66"/>
      <c r="AN10" s="66"/>
      <c r="AO10" s="66"/>
      <c r="AP10" s="66"/>
      <c r="AQ10" s="66"/>
      <c r="AR10" s="66"/>
      <c r="AS10" s="66"/>
      <c r="AT10" s="65">
        <f>データ!W6</f>
        <v>0.65</v>
      </c>
      <c r="AU10" s="65"/>
      <c r="AV10" s="65"/>
      <c r="AW10" s="65"/>
      <c r="AX10" s="65"/>
      <c r="AY10" s="65"/>
      <c r="AZ10" s="65"/>
      <c r="BA10" s="65"/>
      <c r="BB10" s="65">
        <f>データ!X6</f>
        <v>2204.62</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123</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tCxmsepqBo1x8jOvdlqLioVryEYMDHPvDwPrIyLvg9wPmTL2NUOi4LOGPPuym/KJ6BsvcWvfkOz9ugA6KgroAg==" saltValue="70GAR12QE7QylDkys3N6+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473600</v>
      </c>
      <c r="D6" s="32">
        <f t="shared" si="3"/>
        <v>47</v>
      </c>
      <c r="E6" s="32">
        <f t="shared" si="3"/>
        <v>17</v>
      </c>
      <c r="F6" s="32">
        <f t="shared" si="3"/>
        <v>5</v>
      </c>
      <c r="G6" s="32">
        <f t="shared" si="3"/>
        <v>0</v>
      </c>
      <c r="H6" s="32" t="str">
        <f t="shared" si="3"/>
        <v>沖縄県　伊是名村</v>
      </c>
      <c r="I6" s="32" t="str">
        <f t="shared" si="3"/>
        <v>法非適用</v>
      </c>
      <c r="J6" s="32" t="str">
        <f t="shared" si="3"/>
        <v>下水道事業</v>
      </c>
      <c r="K6" s="32" t="str">
        <f t="shared" si="3"/>
        <v>農業集落排水</v>
      </c>
      <c r="L6" s="32" t="str">
        <f t="shared" si="3"/>
        <v>F1</v>
      </c>
      <c r="M6" s="32" t="str">
        <f t="shared" si="3"/>
        <v>非設置</v>
      </c>
      <c r="N6" s="33" t="str">
        <f t="shared" si="3"/>
        <v>-</v>
      </c>
      <c r="O6" s="33" t="str">
        <f t="shared" si="3"/>
        <v>該当数値なし</v>
      </c>
      <c r="P6" s="33">
        <f t="shared" si="3"/>
        <v>100</v>
      </c>
      <c r="Q6" s="33">
        <f t="shared" si="3"/>
        <v>100</v>
      </c>
      <c r="R6" s="33">
        <f t="shared" si="3"/>
        <v>1235</v>
      </c>
      <c r="S6" s="33">
        <f t="shared" si="3"/>
        <v>1481</v>
      </c>
      <c r="T6" s="33">
        <f t="shared" si="3"/>
        <v>15.42</v>
      </c>
      <c r="U6" s="33">
        <f t="shared" si="3"/>
        <v>96.04</v>
      </c>
      <c r="V6" s="33">
        <f t="shared" si="3"/>
        <v>1433</v>
      </c>
      <c r="W6" s="33">
        <f t="shared" si="3"/>
        <v>0.65</v>
      </c>
      <c r="X6" s="33">
        <f t="shared" si="3"/>
        <v>2204.62</v>
      </c>
      <c r="Y6" s="34">
        <f>IF(Y7="",NA(),Y7)</f>
        <v>118.12</v>
      </c>
      <c r="Z6" s="34">
        <f t="shared" ref="Z6:AH6" si="4">IF(Z7="",NA(),Z7)</f>
        <v>84.96</v>
      </c>
      <c r="AA6" s="34">
        <f t="shared" si="4"/>
        <v>108.07</v>
      </c>
      <c r="AB6" s="34">
        <f t="shared" si="4"/>
        <v>106.97</v>
      </c>
      <c r="AC6" s="34">
        <f t="shared" si="4"/>
        <v>114.78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164.21</v>
      </c>
      <c r="BG6" s="34">
        <f t="shared" ref="BG6:BO6" si="7">IF(BG7="",NA(),BG7)</f>
        <v>139.41999999999999</v>
      </c>
      <c r="BH6" s="33">
        <f t="shared" si="7"/>
        <v>0</v>
      </c>
      <c r="BI6" s="33">
        <f t="shared" si="7"/>
        <v>0</v>
      </c>
      <c r="BJ6" s="34">
        <f t="shared" si="7"/>
        <v>224.45</v>
      </c>
      <c r="BK6" s="34">
        <f t="shared" si="7"/>
        <v>1126.77</v>
      </c>
      <c r="BL6" s="34">
        <f t="shared" si="7"/>
        <v>1044.8</v>
      </c>
      <c r="BM6" s="34">
        <f t="shared" si="7"/>
        <v>1081.8</v>
      </c>
      <c r="BN6" s="34">
        <f t="shared" si="7"/>
        <v>685.34</v>
      </c>
      <c r="BO6" s="34">
        <f t="shared" si="7"/>
        <v>684.74</v>
      </c>
      <c r="BP6" s="33" t="str">
        <f>IF(BP7="","",IF(BP7="-","【-】","【"&amp;SUBSTITUTE(TEXT(BP7,"#,##0.00"),"-","△")&amp;"】"))</f>
        <v>【814.89】</v>
      </c>
      <c r="BQ6" s="34">
        <f>IF(BQ7="",NA(),BQ7)</f>
        <v>51.2</v>
      </c>
      <c r="BR6" s="34">
        <f t="shared" ref="BR6:BZ6" si="8">IF(BR7="",NA(),BR7)</f>
        <v>56.71</v>
      </c>
      <c r="BS6" s="34">
        <f t="shared" si="8"/>
        <v>63.31</v>
      </c>
      <c r="BT6" s="34">
        <f t="shared" si="8"/>
        <v>54.98</v>
      </c>
      <c r="BU6" s="34">
        <f t="shared" si="8"/>
        <v>79.47</v>
      </c>
      <c r="BV6" s="34">
        <f t="shared" si="8"/>
        <v>50.9</v>
      </c>
      <c r="BW6" s="34">
        <f t="shared" si="8"/>
        <v>50.82</v>
      </c>
      <c r="BX6" s="34">
        <f t="shared" si="8"/>
        <v>52.19</v>
      </c>
      <c r="BY6" s="34">
        <f t="shared" si="8"/>
        <v>59.83</v>
      </c>
      <c r="BZ6" s="34">
        <f t="shared" si="8"/>
        <v>65.33</v>
      </c>
      <c r="CA6" s="33" t="str">
        <f>IF(CA7="","",IF(CA7="-","【-】","【"&amp;SUBSTITUTE(TEXT(CA7,"#,##0.00"),"-","△")&amp;"】"))</f>
        <v>【60.64】</v>
      </c>
      <c r="CB6" s="34">
        <f>IF(CB7="",NA(),CB7)</f>
        <v>245.71</v>
      </c>
      <c r="CC6" s="34">
        <f t="shared" ref="CC6:CK6" si="9">IF(CC7="",NA(),CC7)</f>
        <v>233.37</v>
      </c>
      <c r="CD6" s="34">
        <f t="shared" si="9"/>
        <v>206.99</v>
      </c>
      <c r="CE6" s="34">
        <f t="shared" si="9"/>
        <v>226.39</v>
      </c>
      <c r="CF6" s="34">
        <f t="shared" si="9"/>
        <v>174.73</v>
      </c>
      <c r="CG6" s="34">
        <f t="shared" si="9"/>
        <v>293.27</v>
      </c>
      <c r="CH6" s="34">
        <f t="shared" si="9"/>
        <v>300.52</v>
      </c>
      <c r="CI6" s="34">
        <f t="shared" si="9"/>
        <v>296.14</v>
      </c>
      <c r="CJ6" s="34">
        <f t="shared" si="9"/>
        <v>246.66</v>
      </c>
      <c r="CK6" s="34">
        <f t="shared" si="9"/>
        <v>227.43</v>
      </c>
      <c r="CL6" s="33" t="str">
        <f>IF(CL7="","",IF(CL7="-","【-】","【"&amp;SUBSTITUTE(TEXT(CL7,"#,##0.00"),"-","△")&amp;"】"))</f>
        <v>【255.52】</v>
      </c>
      <c r="CM6" s="34">
        <f>IF(CM7="",NA(),CM7)</f>
        <v>22.22</v>
      </c>
      <c r="CN6" s="34">
        <f t="shared" ref="CN6:CV6" si="10">IF(CN7="",NA(),CN7)</f>
        <v>22.22</v>
      </c>
      <c r="CO6" s="34">
        <f t="shared" si="10"/>
        <v>23.36</v>
      </c>
      <c r="CP6" s="34">
        <f t="shared" si="10"/>
        <v>23.36</v>
      </c>
      <c r="CQ6" s="34">
        <f t="shared" si="10"/>
        <v>23.36</v>
      </c>
      <c r="CR6" s="34">
        <f t="shared" si="10"/>
        <v>53.78</v>
      </c>
      <c r="CS6" s="34">
        <f t="shared" si="10"/>
        <v>53.24</v>
      </c>
      <c r="CT6" s="34">
        <f t="shared" si="10"/>
        <v>52.31</v>
      </c>
      <c r="CU6" s="34">
        <f t="shared" si="10"/>
        <v>56</v>
      </c>
      <c r="CV6" s="34">
        <f t="shared" si="10"/>
        <v>56.01</v>
      </c>
      <c r="CW6" s="33" t="str">
        <f>IF(CW7="","",IF(CW7="-","【-】","【"&amp;SUBSTITUTE(TEXT(CW7,"#,##0.00"),"-","△")&amp;"】"))</f>
        <v>【52.49】</v>
      </c>
      <c r="CX6" s="34">
        <f>IF(CX7="",NA(),CX7)</f>
        <v>100</v>
      </c>
      <c r="CY6" s="34">
        <f t="shared" ref="CY6:DG6" si="11">IF(CY7="",NA(),CY7)</f>
        <v>100</v>
      </c>
      <c r="CZ6" s="34">
        <f t="shared" si="11"/>
        <v>100</v>
      </c>
      <c r="DA6" s="34">
        <f t="shared" si="11"/>
        <v>100</v>
      </c>
      <c r="DB6" s="34">
        <f t="shared" si="11"/>
        <v>100</v>
      </c>
      <c r="DC6" s="34">
        <f t="shared" si="11"/>
        <v>84.06</v>
      </c>
      <c r="DD6" s="34">
        <f t="shared" si="11"/>
        <v>84.07</v>
      </c>
      <c r="DE6" s="34">
        <f t="shared" si="11"/>
        <v>84.32</v>
      </c>
      <c r="DF6" s="34">
        <f t="shared" si="11"/>
        <v>89.51</v>
      </c>
      <c r="DG6" s="34">
        <f t="shared" si="11"/>
        <v>89.77</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0.05</v>
      </c>
      <c r="EN6" s="34">
        <f t="shared" si="14"/>
        <v>0.44</v>
      </c>
      <c r="EO6" s="33" t="str">
        <f>IF(EO7="","",IF(EO7="-","【-】","【"&amp;SUBSTITUTE(TEXT(EO7,"#,##0.00"),"-","△")&amp;"】"))</f>
        <v>【0.11】</v>
      </c>
    </row>
    <row r="7" spans="1:145" s="35" customFormat="1" x14ac:dyDescent="0.15">
      <c r="A7" s="27"/>
      <c r="B7" s="36">
        <v>2017</v>
      </c>
      <c r="C7" s="36">
        <v>473600</v>
      </c>
      <c r="D7" s="36">
        <v>47</v>
      </c>
      <c r="E7" s="36">
        <v>17</v>
      </c>
      <c r="F7" s="36">
        <v>5</v>
      </c>
      <c r="G7" s="36">
        <v>0</v>
      </c>
      <c r="H7" s="36" t="s">
        <v>110</v>
      </c>
      <c r="I7" s="36" t="s">
        <v>111</v>
      </c>
      <c r="J7" s="36" t="s">
        <v>112</v>
      </c>
      <c r="K7" s="36" t="s">
        <v>113</v>
      </c>
      <c r="L7" s="36" t="s">
        <v>114</v>
      </c>
      <c r="M7" s="36" t="s">
        <v>115</v>
      </c>
      <c r="N7" s="37" t="s">
        <v>116</v>
      </c>
      <c r="O7" s="37" t="s">
        <v>117</v>
      </c>
      <c r="P7" s="37">
        <v>100</v>
      </c>
      <c r="Q7" s="37">
        <v>100</v>
      </c>
      <c r="R7" s="37">
        <v>1235</v>
      </c>
      <c r="S7" s="37">
        <v>1481</v>
      </c>
      <c r="T7" s="37">
        <v>15.42</v>
      </c>
      <c r="U7" s="37">
        <v>96.04</v>
      </c>
      <c r="V7" s="37">
        <v>1433</v>
      </c>
      <c r="W7" s="37">
        <v>0.65</v>
      </c>
      <c r="X7" s="37">
        <v>2204.62</v>
      </c>
      <c r="Y7" s="37">
        <v>118.12</v>
      </c>
      <c r="Z7" s="37">
        <v>84.96</v>
      </c>
      <c r="AA7" s="37">
        <v>108.07</v>
      </c>
      <c r="AB7" s="37">
        <v>106.97</v>
      </c>
      <c r="AC7" s="37">
        <v>114.78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164.21</v>
      </c>
      <c r="BG7" s="37">
        <v>139.41999999999999</v>
      </c>
      <c r="BH7" s="37">
        <v>0</v>
      </c>
      <c r="BI7" s="37">
        <v>0</v>
      </c>
      <c r="BJ7" s="37">
        <v>224.45</v>
      </c>
      <c r="BK7" s="37">
        <v>1126.77</v>
      </c>
      <c r="BL7" s="37">
        <v>1044.8</v>
      </c>
      <c r="BM7" s="37">
        <v>1081.8</v>
      </c>
      <c r="BN7" s="37">
        <v>685.34</v>
      </c>
      <c r="BO7" s="37">
        <v>684.74</v>
      </c>
      <c r="BP7" s="37">
        <v>814.89</v>
      </c>
      <c r="BQ7" s="37">
        <v>51.2</v>
      </c>
      <c r="BR7" s="37">
        <v>56.71</v>
      </c>
      <c r="BS7" s="37">
        <v>63.31</v>
      </c>
      <c r="BT7" s="37">
        <v>54.98</v>
      </c>
      <c r="BU7" s="37">
        <v>79.47</v>
      </c>
      <c r="BV7" s="37">
        <v>50.9</v>
      </c>
      <c r="BW7" s="37">
        <v>50.82</v>
      </c>
      <c r="BX7" s="37">
        <v>52.19</v>
      </c>
      <c r="BY7" s="37">
        <v>59.83</v>
      </c>
      <c r="BZ7" s="37">
        <v>65.33</v>
      </c>
      <c r="CA7" s="37">
        <v>60.64</v>
      </c>
      <c r="CB7" s="37">
        <v>245.71</v>
      </c>
      <c r="CC7" s="37">
        <v>233.37</v>
      </c>
      <c r="CD7" s="37">
        <v>206.99</v>
      </c>
      <c r="CE7" s="37">
        <v>226.39</v>
      </c>
      <c r="CF7" s="37">
        <v>174.73</v>
      </c>
      <c r="CG7" s="37">
        <v>293.27</v>
      </c>
      <c r="CH7" s="37">
        <v>300.52</v>
      </c>
      <c r="CI7" s="37">
        <v>296.14</v>
      </c>
      <c r="CJ7" s="37">
        <v>246.66</v>
      </c>
      <c r="CK7" s="37">
        <v>227.43</v>
      </c>
      <c r="CL7" s="37">
        <v>255.52</v>
      </c>
      <c r="CM7" s="37">
        <v>22.22</v>
      </c>
      <c r="CN7" s="37">
        <v>22.22</v>
      </c>
      <c r="CO7" s="37">
        <v>23.36</v>
      </c>
      <c r="CP7" s="37">
        <v>23.36</v>
      </c>
      <c r="CQ7" s="37">
        <v>23.36</v>
      </c>
      <c r="CR7" s="37">
        <v>53.78</v>
      </c>
      <c r="CS7" s="37">
        <v>53.24</v>
      </c>
      <c r="CT7" s="37">
        <v>52.31</v>
      </c>
      <c r="CU7" s="37">
        <v>56</v>
      </c>
      <c r="CV7" s="37">
        <v>56.01</v>
      </c>
      <c r="CW7" s="37">
        <v>52.49</v>
      </c>
      <c r="CX7" s="37">
        <v>100</v>
      </c>
      <c r="CY7" s="37">
        <v>100</v>
      </c>
      <c r="CZ7" s="37">
        <v>100</v>
      </c>
      <c r="DA7" s="37">
        <v>100</v>
      </c>
      <c r="DB7" s="37">
        <v>100</v>
      </c>
      <c r="DC7" s="37">
        <v>84.06</v>
      </c>
      <c r="DD7" s="37">
        <v>84.07</v>
      </c>
      <c r="DE7" s="37">
        <v>84.32</v>
      </c>
      <c r="DF7" s="37">
        <v>89.51</v>
      </c>
      <c r="DG7" s="37">
        <v>89.77</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0.05</v>
      </c>
      <c r="EN7" s="37">
        <v>0.44</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財政班　上原</cp:lastModifiedBy>
  <cp:lastPrinted>2019-01-30T04:49:22Z</cp:lastPrinted>
  <dcterms:created xsi:type="dcterms:W3CDTF">2018-12-03T09:32:01Z</dcterms:created>
  <dcterms:modified xsi:type="dcterms:W3CDTF">2019-01-31T06:02:28Z</dcterms:modified>
  <cp:category/>
</cp:coreProperties>
</file>