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workbookProtection workbookAlgorithmName="SHA-512" workbookHashValue="QN1bRXHcfwj2QJYVuvJqdiij0i++OP1u1xuldKlYH3R7USMa3XyUiYnGVjBy6cJxmnOeKuHiPaFIC1KpNS79ow==" workbookSaltValue="Vio8JR5QKkrYuvTodyXCCA==" workbookSpinCount="100000" lockStructure="1"/>
  <bookViews>
    <workbookView xWindow="0" yWindow="0" windowWidth="23040" windowHeight="8496"/>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<sst xmlns="http://schemas.openxmlformats.org/spreadsheetml/2006/main" count="240" uniqueCount="125">
  <si>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</si>
  <si>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</si>
  <si>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</si>
  <si>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</si>
  <si>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</si>
  <si>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</si>
  <si>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</si>
  <si>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</si>
  <si>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</si>
  <si>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</si>
  <si>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</si>
  <si>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</si>
  <si>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</si>
  <si>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</si>
  <si>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</si>
  <si>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</si>
  <si>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</si>
  <si>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</si>
  <si>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</si>
  <si>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</si>
  <si>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</si>
  <si>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</si>
  <si>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</si>
  <si>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</si>
  <si>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</si>
  <si>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</si>
  <si>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</si>
  <si>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</si>
  <si>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</si>
  <si>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</si>
  <si>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</si>
  <si>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</si>
  <si>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</si>
  <si>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</si>
  <si>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</si>
  <si>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</si>
  <si>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</si>
  <si>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</si>
  <si>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</si>
  <si>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</si>
  <si>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</si>
  <si>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</si>
  <si>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</si>
  <si>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</si>
  <si>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</si>
  <si>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</si>
  <si>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</si>
  <si>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</si>
  <si>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</si>
  <si>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</si>
  <si>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</si>
  <si>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</si>
  <si>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</si>
  <si>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</si>
  <si>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</si>
  <si>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</si>
  <si>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</si>
  <si>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</si>
  <si>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</si>
  <si>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</si>
  <si>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</si>
  <si>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</si>
  <si>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</si>
  <si>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</si>
  <si>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</si>
  <si>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</si>
  <si>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</si>
  <si>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</si>
  <si>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</si>
  <si>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</si>
  <si>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</si>
  <si>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</si>
  <si>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</si>
  <si>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</si>
  <si>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</si>
  <si>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</si>
  <si>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</si>
  <si>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</si>
  <si>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</si>
  <si>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</si>
  <si>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</si>
  <si>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</si>
  <si>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</si>
  <si>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</si>
  <si>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</si>
  <si>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</si>
  <si>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</si>
  <si>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</si>
  <si>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</si>
  <si>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</si>
  <si>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</si>
  <si>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</si>
  <si>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</si>
  <si>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</si>
  <si>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</si>
  <si>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</si>
  <si>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</si>
  <si>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</si>
  <si>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</si>
  <si>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</si>
  <si>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</si>
  <si>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</si>
  <si>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</si>
  <si>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</si>
  <si>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</si>
  <si>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</si>
  <si>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</si>
  <si>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</si>
  <si>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</si>
  <si>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</si>
  <si>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</si>
  <si>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</si>
  <si>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</si>
  <si>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</si>
  <si>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</si>
  <si>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</si>
  <si>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</si>
  <si>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</si>
  <si>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</si>
  <si>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</si>
  <si>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</si>
  <si>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</si>
  <si>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管路の維持管理のため管路内の清掃を実施しており、比較的安定している。今後も管渠機能維持を図って行き、長寿命化に向けて取り組んでいく必要がある。</t>
    <rPh sb="24" eb="27">
      <t>ヒカクテキ</t>
    </rPh>
    <rPh sb="27" eb="29">
      <t>アンテイ</t>
    </rPh>
    <rPh sb="50" eb="54">
      <t>チョウジュミョウカ</t>
    </rPh>
    <rPh sb="55" eb="56">
      <t>ム</t>
    </rPh>
    <rPh sb="58" eb="59">
      <t>ト</t>
    </rPh>
    <rPh sb="60" eb="61">
      <t>ク</t>
    </rPh>
    <rPh sb="65" eb="67">
      <t>ヒツヨウ</t>
    </rPh>
    <phoneticPr fontId="4"/>
  </si>
  <si>
    <t>全域において接続されている。
　老朽化施設の機能強化事業も30年度で終了予定であり、施設機器の過負荷の解消ができ、維持管理費の低減が見込めるが、事業実施に伴う地方債の増加もあることから、運営費を鑑み適切な料金設定を検討する必要がある。
　また、料金高騰を防ぐためにも処理費の低減に努めていく。そのために、こまめなメンテナンスを継続して実施する事が当面の課題である。</t>
    <rPh sb="163" eb="165">
      <t>ケイゾク</t>
    </rPh>
    <rPh sb="167" eb="169">
      <t>ジッシ</t>
    </rPh>
    <rPh sb="171" eb="172">
      <t>コト</t>
    </rPh>
    <rPh sb="173" eb="175">
      <t>トウメン</t>
    </rPh>
    <rPh sb="176" eb="178">
      <t>カダイ</t>
    </rPh>
    <phoneticPr fontId="4"/>
  </si>
  <si>
    <r>
      <t>①収益的収支率
　昨年度からの改善は見られるものの、依然として施設の改修のリスクをはらんでいることから引き続き経費の見直しや健全運営に心がける。修繕費の標準化や徴収業務の強化、料金改定も視野に入れた説明</t>
    </r>
    <r>
      <rPr>
        <sz val="10"/>
        <rFont val="ＭＳ ゴシック"/>
        <family val="3"/>
        <charset val="128"/>
      </rPr>
      <t>会の開催等を行い、当該収支比率の向上に取り組む。
④企業債残高対事業規模比率
　平成26年度より施設機能強化事業を実施しており、今後地方債の償還により増加が見込まれる。適宜、企業債の借入時には十分検討し、運営を行う必要がある。
⑤経費回収率
　平成29年度は、類似団体平均値より上回り改善傾向に見える状況ではあるが、依然として他会計からの繰入金による運営のため、使用料の増、接続率増などの営業収益を伸ばす対策が必要と考える。</t>
    </r>
    <r>
      <rPr>
        <sz val="10"/>
        <color theme="1"/>
        <rFont val="ＭＳ ゴシック"/>
        <family val="3"/>
        <charset val="128"/>
      </rPr>
      <t xml:space="preserve">
⑥汚水処理原価
　類似団体平均を下回っているが、接続率の向上による有収水量の増加等の取組は必要である。
⑦施設利用率
　全施設整備が完了し、概ね類似団体施設平均と同値を維持しており、現在、機能強化事業を実施している施設の完了で機器等の更新に一定の目処が立った。今後は、施設の耐用年数等を鑑み計画的な更新整備を行う必要がある。
⑧水洗化率
　施設整備は完了しており、類似団体平均値を上回っていることから良好だと判断される。しかしながら水洗率100％に向けて継続的な取組が必要でる。</t>
    </r>
    <rPh sb="9" eb="12">
      <t>サクネンド</t>
    </rPh>
    <rPh sb="15" eb="17">
      <t>カイゼン</t>
    </rPh>
    <rPh sb="18" eb="19">
      <t>ミ</t>
    </rPh>
    <rPh sb="26" eb="28">
      <t>イゼン</t>
    </rPh>
    <rPh sb="51" eb="52">
      <t>ヒ</t>
    </rPh>
    <rPh sb="53" eb="54">
      <t>ツヅ</t>
    </rPh>
    <rPh sb="55" eb="57">
      <t>ケイヒ</t>
    </rPh>
    <rPh sb="58" eb="60">
      <t>ミナオ</t>
    </rPh>
    <rPh sb="62" eb="64">
      <t>ケンゼン</t>
    </rPh>
    <rPh sb="64" eb="66">
      <t>ウンエイ</t>
    </rPh>
    <rPh sb="67" eb="68">
      <t>ココロ</t>
    </rPh>
    <rPh sb="72" eb="75">
      <t>シュウゼンヒ</t>
    </rPh>
    <rPh sb="76" eb="79">
      <t>ヒョウジュンカ</t>
    </rPh>
    <rPh sb="80" eb="82">
      <t>チョウシュウ</t>
    </rPh>
    <rPh sb="82" eb="84">
      <t>ギョウム</t>
    </rPh>
    <rPh sb="85" eb="87">
      <t>キョウカ</t>
    </rPh>
    <rPh sb="88" eb="90">
      <t>リョウキン</t>
    </rPh>
    <rPh sb="90" eb="92">
      <t>カイテイ</t>
    </rPh>
    <rPh sb="93" eb="95">
      <t>シヤ</t>
    </rPh>
    <rPh sb="96" eb="97">
      <t>イ</t>
    </rPh>
    <rPh sb="99" eb="102">
      <t>セツメイカイ</t>
    </rPh>
    <rPh sb="103" eb="105">
      <t>カイサイ</t>
    </rPh>
    <rPh sb="107" eb="108">
      <t>オコナ</t>
    </rPh>
    <rPh sb="110" eb="112">
      <t>トウガイ</t>
    </rPh>
    <rPh sb="112" eb="114">
      <t>シュウシ</t>
    </rPh>
    <rPh sb="114" eb="116">
      <t>ヒリツ</t>
    </rPh>
    <rPh sb="117" eb="119">
      <t>コウジョウ</t>
    </rPh>
    <rPh sb="120" eb="121">
      <t>ト</t>
    </rPh>
    <rPh sb="122" eb="123">
      <t>ク</t>
    </rPh>
    <rPh sb="185" eb="187">
      <t>テキギ</t>
    </rPh>
    <rPh sb="188" eb="191">
      <t>キギョウサイ</t>
    </rPh>
    <rPh sb="192" eb="194">
      <t>カリイレ</t>
    </rPh>
    <rPh sb="194" eb="195">
      <t>ジ</t>
    </rPh>
    <rPh sb="197" eb="199">
      <t>ジュウブン</t>
    </rPh>
    <rPh sb="199" eb="201">
      <t>ケントウ</t>
    </rPh>
    <rPh sb="203" eb="205">
      <t>ウンエイ</t>
    </rPh>
    <rPh sb="206" eb="207">
      <t>オコナ</t>
    </rPh>
    <rPh sb="208" eb="210">
      <t>ヒツヨウ</t>
    </rPh>
    <rPh sb="223" eb="225">
      <t>ヘイセイ</t>
    </rPh>
    <rPh sb="227" eb="229">
      <t>ネンド</t>
    </rPh>
    <rPh sb="231" eb="233">
      <t>ルイジ</t>
    </rPh>
    <rPh sb="233" eb="235">
      <t>ダンタイ</t>
    </rPh>
    <rPh sb="235" eb="238">
      <t>ヘイキンチ</t>
    </rPh>
    <rPh sb="338" eb="340">
      <t>セツゾク</t>
    </rPh>
    <rPh sb="340" eb="341">
      <t>リツ</t>
    </rPh>
    <rPh sb="342" eb="344">
      <t>コウジョウ</t>
    </rPh>
    <rPh sb="434" eb="436">
      <t>イッテイ</t>
    </rPh>
    <rPh sb="437" eb="439">
      <t>メド</t>
    </rPh>
    <rPh sb="440" eb="441">
      <t>タ</t>
    </rPh>
    <rPh sb="444" eb="446">
      <t>コンゴ</t>
    </rPh>
    <rPh sb="448" eb="450">
      <t>シセツ</t>
    </rPh>
    <rPh sb="451" eb="453">
      <t>タイヨウ</t>
    </rPh>
    <rPh sb="453" eb="455">
      <t>ネンスウ</t>
    </rPh>
    <rPh sb="455" eb="456">
      <t>トウ</t>
    </rPh>
    <rPh sb="457" eb="458">
      <t>カンガ</t>
    </rPh>
    <rPh sb="459" eb="462">
      <t>ケイカクテキ</t>
    </rPh>
    <rPh sb="463" eb="465">
      <t>コウシン</t>
    </rPh>
    <rPh sb="465" eb="467">
      <t>セイビ</t>
    </rPh>
    <rPh sb="468" eb="469">
      <t>オコナ</t>
    </rPh>
    <rPh sb="470" eb="472">
      <t>ヒツヨウ</t>
    </rPh>
    <rPh sb="530" eb="532">
      <t>スイセン</t>
    </rPh>
    <rPh sb="532" eb="533">
      <t>リツ</t>
    </rPh>
    <rPh sb="538" eb="539">
      <t>ム</t>
    </rPh>
    <rPh sb="541" eb="544">
      <t>ケイゾクテキ</t>
    </rPh>
    <rPh sb="545" eb="547">
      <t>トリクミ</t>
    </rPh>
    <rPh sb="548" eb="5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</si>
</sst>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F6-468A-A58E-96E08EBB1B38}"/>
            </c:ext>
          </c:extLst>
        </c:ser>
        <c:dLbls>
          <c:showLegendKey val="0"/>
          <c:showVal val="0"/>
          <c:showCatName val="0"/>
          <c:showSerName val="0"/>
          <c:showPercent val="0"/>
          <c:showBubbleSize val="0"/>
        </c:dLbls>
        <c:gapWidth val="150"/>
        <c:axId val="170962240"/>
        <c:axId val="17095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CF6-468A-A58E-96E08EBB1B38}"/>
            </c:ext>
          </c:extLst>
        </c:ser>
        <c:dLbls>
          <c:showLegendKey val="0"/>
          <c:showVal val="0"/>
          <c:showCatName val="0"/>
          <c:showSerName val="0"/>
          <c:showPercent val="0"/>
          <c:showBubbleSize val="0"/>
        </c:dLbls>
        <c:marker val="1"/>
        <c:smooth val="0"/>
        <c:axId val="170962240"/>
        <c:axId val="170958320"/>
      </c:lineChart>
      <c:dateAx>
        <c:axId val="170962240"/>
        <c:scaling>
          <c:orientation val="minMax"/>
        </c:scaling>
        <c:delete val="1"/>
        <c:axPos val="b"/>
        <c:numFmt formatCode="ge" sourceLinked="1"/>
        <c:majorTickMark val="none"/>
        <c:minorTickMark val="none"/>
        <c:tickLblPos val="none"/>
        <c:crossAx val="170958320"/>
        <c:crosses val="autoZero"/>
        <c:auto val="1"/>
        <c:lblOffset val="100"/>
        <c:baseTimeUnit val="years"/>
      </c:dateAx>
      <c:valAx>
        <c:axId val="17095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51.2</c:v>
                </c:pt>
                <c:pt idx="1">
                  <c:v>50.09</c:v>
                </c:pt>
                <c:pt idx="2">
                  <c:v>51.01</c:v>
                </c:pt>
                <c:pt idx="3">
                  <c:v>50.64</c:v>
                </c:pt>
                <c:pt idx="4">
                  <c:v>49.36</c:v>
                </c:pt>
              </c:numCache>
            </c:numRef>
          </c:val>
          <c:extLst xmlns:c16r2="http://schemas.microsoft.com/office/drawing/2015/06/chart">
            <c:ext xmlns:c16="http://schemas.microsoft.com/office/drawing/2014/chart" uri="{C3380CC4-5D6E-409C-BE32-E72D297353CC}">
              <c16:uniqueId val="{00000000-08CD-4FE7-A394-70C18E10A743}"/>
            </c:ext>
          </c:extLst>
        </c:ser>
        <c:dLbls>
          <c:showLegendKey val="0"/>
          <c:showVal val="0"/>
          <c:showCatName val="0"/>
          <c:showSerName val="0"/>
          <c:showPercent val="0"/>
          <c:showBubbleSize val="0"/>
        </c:dLbls>
        <c:gapWidth val="150"/>
        <c:axId val="220237432"/>
        <c:axId val="22023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8CD-4FE7-A394-70C18E10A743}"/>
            </c:ext>
          </c:extLst>
        </c:ser>
        <c:dLbls>
          <c:showLegendKey val="0"/>
          <c:showVal val="0"/>
          <c:showCatName val="0"/>
          <c:showSerName val="0"/>
          <c:showPercent val="0"/>
          <c:showBubbleSize val="0"/>
        </c:dLbls>
        <c:marker val="1"/>
        <c:smooth val="0"/>
        <c:axId val="220237432"/>
        <c:axId val="220236648"/>
      </c:lineChart>
      <c:dateAx>
        <c:axId val="220237432"/>
        <c:scaling>
          <c:orientation val="minMax"/>
        </c:scaling>
        <c:delete val="1"/>
        <c:axPos val="b"/>
        <c:numFmt formatCode="ge" sourceLinked="1"/>
        <c:majorTickMark val="none"/>
        <c:minorTickMark val="none"/>
        <c:tickLblPos val="none"/>
        <c:crossAx val="220236648"/>
        <c:crosses val="autoZero"/>
        <c:auto val="1"/>
        <c:lblOffset val="100"/>
        <c:baseTimeUnit val="years"/>
      </c:dateAx>
      <c:valAx>
        <c:axId val="22023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95.02</c:v>
                </c:pt>
                <c:pt idx="1">
                  <c:v>95.69</c:v>
                </c:pt>
                <c:pt idx="2">
                  <c:v>98</c:v>
                </c:pt>
                <c:pt idx="3">
                  <c:v>95.51</c:v>
                </c:pt>
                <c:pt idx="4">
                  <c:v>95.51</c:v>
                </c:pt>
              </c:numCache>
            </c:numRef>
          </c:val>
          <c:extLst xmlns:c16r2="http://schemas.microsoft.com/office/drawing/2015/06/chart">
            <c:ext xmlns:c16="http://schemas.microsoft.com/office/drawing/2014/chart" uri="{C3380CC4-5D6E-409C-BE32-E72D297353CC}">
              <c16:uniqueId val="{00000000-BDB6-4845-9A03-A5F1E7B51E0D}"/>
            </c:ext>
          </c:extLst>
        </c:ser>
        <c:dLbls>
          <c:showLegendKey val="0"/>
          <c:showVal val="0"/>
          <c:showCatName val="0"/>
          <c:showSerName val="0"/>
          <c:showPercent val="0"/>
          <c:showBubbleSize val="0"/>
        </c:dLbls>
        <c:gapWidth val="150"/>
        <c:axId val="220239000"/>
        <c:axId val="2202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DB6-4845-9A03-A5F1E7B51E0D}"/>
            </c:ext>
          </c:extLst>
        </c:ser>
        <c:dLbls>
          <c:showLegendKey val="0"/>
          <c:showVal val="0"/>
          <c:showCatName val="0"/>
          <c:showSerName val="0"/>
          <c:showPercent val="0"/>
          <c:showBubbleSize val="0"/>
        </c:dLbls>
        <c:marker val="1"/>
        <c:smooth val="0"/>
        <c:axId val="220239000"/>
        <c:axId val="220239392"/>
      </c:lineChart>
      <c:dateAx>
        <c:axId val="220239000"/>
        <c:scaling>
          <c:orientation val="minMax"/>
        </c:scaling>
        <c:delete val="1"/>
        <c:axPos val="b"/>
        <c:numFmt formatCode="ge" sourceLinked="1"/>
        <c:majorTickMark val="none"/>
        <c:minorTickMark val="none"/>
        <c:tickLblPos val="none"/>
        <c:crossAx val="220239392"/>
        <c:crosses val="autoZero"/>
        <c:auto val="1"/>
        <c:lblOffset val="100"/>
        <c:baseTimeUnit val="years"/>
      </c:dateAx>
      <c:valAx>
        <c:axId val="2202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62.47</c:v>
                </c:pt>
                <c:pt idx="1">
                  <c:v>59.35</c:v>
                </c:pt>
                <c:pt idx="2">
                  <c:v>70.489999999999995</c:v>
                </c:pt>
                <c:pt idx="3">
                  <c:v>65.61</c:v>
                </c:pt>
                <c:pt idx="4">
                  <c:v>79.8</c:v>
                </c:pt>
              </c:numCache>
            </c:numRef>
          </c:val>
          <c:extLst xmlns:c16r2="http://schemas.microsoft.com/office/drawing/2015/06/chart">
            <c:ext xmlns:c16="http://schemas.microsoft.com/office/drawing/2014/chart" uri="{C3380CC4-5D6E-409C-BE32-E72D297353CC}">
              <c16:uniqueId val="{00000000-0919-402B-AE41-DAB0D0A16373}"/>
            </c:ext>
          </c:extLst>
        </c:ser>
        <c:dLbls>
          <c:showLegendKey val="0"/>
          <c:showVal val="0"/>
          <c:showCatName val="0"/>
          <c:showSerName val="0"/>
          <c:showPercent val="0"/>
          <c:showBubbleSize val="0"/>
        </c:dLbls>
        <c:gapWidth val="150"/>
        <c:axId val="170960280"/>
        <c:axId val="17096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19-402B-AE41-DAB0D0A16373}"/>
            </c:ext>
          </c:extLst>
        </c:ser>
        <c:dLbls>
          <c:showLegendKey val="0"/>
          <c:showVal val="0"/>
          <c:showCatName val="0"/>
          <c:showSerName val="0"/>
          <c:showPercent val="0"/>
          <c:showBubbleSize val="0"/>
        </c:dLbls>
        <c:marker val="1"/>
        <c:smooth val="0"/>
        <c:axId val="170960280"/>
        <c:axId val="170963024"/>
      </c:lineChart>
      <c:dateAx>
        <c:axId val="170960280"/>
        <c:scaling>
          <c:orientation val="minMax"/>
        </c:scaling>
        <c:delete val="1"/>
        <c:axPos val="b"/>
        <c:numFmt formatCode="ge" sourceLinked="1"/>
        <c:majorTickMark val="none"/>
        <c:minorTickMark val="none"/>
        <c:tickLblPos val="none"/>
        <c:crossAx val="170963024"/>
        <c:crosses val="autoZero"/>
        <c:auto val="1"/>
        <c:lblOffset val="100"/>
        <c:baseTimeUnit val="years"/>
      </c:dateAx>
      <c:valAx>
        <c:axId val="17096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B6-4106-BCC6-FF60E8F97B5D}"/>
            </c:ext>
          </c:extLst>
        </c:ser>
        <c:dLbls>
          <c:showLegendKey val="0"/>
          <c:showVal val="0"/>
          <c:showCatName val="0"/>
          <c:showSerName val="0"/>
          <c:showPercent val="0"/>
          <c:showBubbleSize val="0"/>
        </c:dLbls>
        <c:gapWidth val="150"/>
        <c:axId val="170956360"/>
        <c:axId val="854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B6-4106-BCC6-FF60E8F97B5D}"/>
            </c:ext>
          </c:extLst>
        </c:ser>
        <c:dLbls>
          <c:showLegendKey val="0"/>
          <c:showVal val="0"/>
          <c:showCatName val="0"/>
          <c:showSerName val="0"/>
          <c:showPercent val="0"/>
          <c:showBubbleSize val="0"/>
        </c:dLbls>
        <c:marker val="1"/>
        <c:smooth val="0"/>
        <c:axId val="170956360"/>
        <c:axId val="85455928"/>
      </c:lineChart>
      <c:dateAx>
        <c:axId val="170956360"/>
        <c:scaling>
          <c:orientation val="minMax"/>
        </c:scaling>
        <c:delete val="1"/>
        <c:axPos val="b"/>
        <c:numFmt formatCode="ge" sourceLinked="1"/>
        <c:majorTickMark val="none"/>
        <c:minorTickMark val="none"/>
        <c:tickLblPos val="none"/>
        <c:crossAx val="85455928"/>
        <c:crosses val="autoZero"/>
        <c:auto val="1"/>
        <c:lblOffset val="100"/>
        <c:baseTimeUnit val="years"/>
      </c:dateAx>
      <c:valAx>
        <c:axId val="854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19-4A6C-AD01-6A0971684603}"/>
            </c:ext>
          </c:extLst>
        </c:ser>
        <c:dLbls>
          <c:showLegendKey val="0"/>
          <c:showVal val="0"/>
          <c:showCatName val="0"/>
          <c:showSerName val="0"/>
          <c:showPercent val="0"/>
          <c:showBubbleSize val="0"/>
        </c:dLbls>
        <c:gapWidth val="150"/>
        <c:axId val="219711800"/>
        <c:axId val="2197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19-4A6C-AD01-6A0971684603}"/>
            </c:ext>
          </c:extLst>
        </c:ser>
        <c:dLbls>
          <c:showLegendKey val="0"/>
          <c:showVal val="0"/>
          <c:showCatName val="0"/>
          <c:showSerName val="0"/>
          <c:showPercent val="0"/>
          <c:showBubbleSize val="0"/>
        </c:dLbls>
        <c:marker val="1"/>
        <c:smooth val="0"/>
        <c:axId val="219711800"/>
        <c:axId val="219709056"/>
      </c:lineChart>
      <c:dateAx>
        <c:axId val="219711800"/>
        <c:scaling>
          <c:orientation val="minMax"/>
        </c:scaling>
        <c:delete val="1"/>
        <c:axPos val="b"/>
        <c:numFmt formatCode="ge" sourceLinked="1"/>
        <c:majorTickMark val="none"/>
        <c:minorTickMark val="none"/>
        <c:tickLblPos val="none"/>
        <c:crossAx val="219709056"/>
        <c:crosses val="autoZero"/>
        <c:auto val="1"/>
        <c:lblOffset val="100"/>
        <c:baseTimeUnit val="years"/>
      </c:dateAx>
      <c:valAx>
        <c:axId val="2197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4-4BC5-9C3C-13DFD6A1A013}"/>
            </c:ext>
          </c:extLst>
        </c:ser>
        <c:dLbls>
          <c:showLegendKey val="0"/>
          <c:showVal val="0"/>
          <c:showCatName val="0"/>
          <c:showSerName val="0"/>
          <c:showPercent val="0"/>
          <c:showBubbleSize val="0"/>
        </c:dLbls>
        <c:gapWidth val="150"/>
        <c:axId val="219712976"/>
        <c:axId val="2197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4-4BC5-9C3C-13DFD6A1A013}"/>
            </c:ext>
          </c:extLst>
        </c:ser>
        <c:dLbls>
          <c:showLegendKey val="0"/>
          <c:showVal val="0"/>
          <c:showCatName val="0"/>
          <c:showSerName val="0"/>
          <c:showPercent val="0"/>
          <c:showBubbleSize val="0"/>
        </c:dLbls>
        <c:marker val="1"/>
        <c:smooth val="0"/>
        <c:axId val="219712976"/>
        <c:axId val="219713760"/>
      </c:lineChart>
      <c:dateAx>
        <c:axId val="219712976"/>
        <c:scaling>
          <c:orientation val="minMax"/>
        </c:scaling>
        <c:delete val="1"/>
        <c:axPos val="b"/>
        <c:numFmt formatCode="ge" sourceLinked="1"/>
        <c:majorTickMark val="none"/>
        <c:minorTickMark val="none"/>
        <c:tickLblPos val="none"/>
        <c:crossAx val="219713760"/>
        <c:crosses val="autoZero"/>
        <c:auto val="1"/>
        <c:lblOffset val="100"/>
        <c:baseTimeUnit val="years"/>
      </c:dateAx>
      <c:valAx>
        <c:axId val="2197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1C-4303-9117-A4C880B11D27}"/>
            </c:ext>
          </c:extLst>
        </c:ser>
        <c:dLbls>
          <c:showLegendKey val="0"/>
          <c:showVal val="0"/>
          <c:showCatName val="0"/>
          <c:showSerName val="0"/>
          <c:showPercent val="0"/>
          <c:showBubbleSize val="0"/>
        </c:dLbls>
        <c:gapWidth val="150"/>
        <c:axId val="219707488"/>
        <c:axId val="2197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1C-4303-9117-A4C880B11D27}"/>
            </c:ext>
          </c:extLst>
        </c:ser>
        <c:dLbls>
          <c:showLegendKey val="0"/>
          <c:showVal val="0"/>
          <c:showCatName val="0"/>
          <c:showSerName val="0"/>
          <c:showPercent val="0"/>
          <c:showBubbleSize val="0"/>
        </c:dLbls>
        <c:marker val="1"/>
        <c:smooth val="0"/>
        <c:axId val="219707488"/>
        <c:axId val="219710624"/>
      </c:lineChart>
      <c:dateAx>
        <c:axId val="219707488"/>
        <c:scaling>
          <c:orientation val="minMax"/>
        </c:scaling>
        <c:delete val="1"/>
        <c:axPos val="b"/>
        <c:numFmt formatCode="ge" sourceLinked="1"/>
        <c:majorTickMark val="none"/>
        <c:minorTickMark val="none"/>
        <c:tickLblPos val="none"/>
        <c:crossAx val="219710624"/>
        <c:crosses val="autoZero"/>
        <c:auto val="1"/>
        <c:lblOffset val="100"/>
        <c:baseTimeUnit val="years"/>
      </c:dateAx>
      <c:valAx>
        <c:axId val="2197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498.06</c:v>
                </c:pt>
                <c:pt idx="3" formatCode="#,##0.00;&quot;△&quot;#,##0.00;&quot;-&quot;">
                  <c:v>503.34</c:v>
                </c:pt>
                <c:pt idx="4" formatCode="#,##0.00;&quot;△&quot;#,##0.00;&quot;-&quot;">
                  <c:v>1152.0999999999999</c:v>
                </c:pt>
              </c:numCache>
            </c:numRef>
          </c:val>
          <c:extLst xmlns:c16r2="http://schemas.microsoft.com/office/drawing/2015/06/chart">
            <c:ext xmlns:c16="http://schemas.microsoft.com/office/drawing/2014/chart" uri="{C3380CC4-5D6E-409C-BE32-E72D297353CC}">
              <c16:uniqueId val="{00000000-2E91-401A-9B77-6BCC0926F909}"/>
            </c:ext>
          </c:extLst>
        </c:ser>
        <c:dLbls>
          <c:showLegendKey val="0"/>
          <c:showVal val="0"/>
          <c:showCatName val="0"/>
          <c:showSerName val="0"/>
          <c:showPercent val="0"/>
          <c:showBubbleSize val="0"/>
        </c:dLbls>
        <c:gapWidth val="150"/>
        <c:axId val="219714152"/>
        <c:axId val="21971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2E91-401A-9B77-6BCC0926F909}"/>
            </c:ext>
          </c:extLst>
        </c:ser>
        <c:dLbls>
          <c:showLegendKey val="0"/>
          <c:showVal val="0"/>
          <c:showCatName val="0"/>
          <c:showSerName val="0"/>
          <c:showPercent val="0"/>
          <c:showBubbleSize val="0"/>
        </c:dLbls>
        <c:marker val="1"/>
        <c:smooth val="0"/>
        <c:axId val="219714152"/>
        <c:axId val="219711408"/>
      </c:lineChart>
      <c:dateAx>
        <c:axId val="219714152"/>
        <c:scaling>
          <c:orientation val="minMax"/>
        </c:scaling>
        <c:delete val="1"/>
        <c:axPos val="b"/>
        <c:numFmt formatCode="ge" sourceLinked="1"/>
        <c:majorTickMark val="none"/>
        <c:minorTickMark val="none"/>
        <c:tickLblPos val="none"/>
        <c:crossAx val="219711408"/>
        <c:crosses val="autoZero"/>
        <c:auto val="1"/>
        <c:lblOffset val="100"/>
        <c:baseTimeUnit val="years"/>
      </c:dateAx>
      <c:valAx>
        <c:axId val="21971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1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48</c:v>
                </c:pt>
                <c:pt idx="1">
                  <c:v>42.72</c:v>
                </c:pt>
                <c:pt idx="2">
                  <c:v>44.27</c:v>
                </c:pt>
                <c:pt idx="3">
                  <c:v>46.34</c:v>
                </c:pt>
                <c:pt idx="4">
                  <c:v>63.65</c:v>
                </c:pt>
              </c:numCache>
            </c:numRef>
          </c:val>
          <c:extLst xmlns:c16r2="http://schemas.microsoft.com/office/drawing/2015/06/chart">
            <c:ext xmlns:c16="http://schemas.microsoft.com/office/drawing/2014/chart" uri="{C3380CC4-5D6E-409C-BE32-E72D297353CC}">
              <c16:uniqueId val="{00000000-2362-4EE5-AD7F-90A32DB47E82}"/>
            </c:ext>
          </c:extLst>
        </c:ser>
        <c:dLbls>
          <c:showLegendKey val="0"/>
          <c:showVal val="0"/>
          <c:showCatName val="0"/>
          <c:showSerName val="0"/>
          <c:showPercent val="0"/>
          <c:showBubbleSize val="0"/>
        </c:dLbls>
        <c:gapWidth val="150"/>
        <c:axId val="219709448"/>
        <c:axId val="21971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362-4EE5-AD7F-90A32DB47E82}"/>
            </c:ext>
          </c:extLst>
        </c:ser>
        <c:dLbls>
          <c:showLegendKey val="0"/>
          <c:showVal val="0"/>
          <c:showCatName val="0"/>
          <c:showSerName val="0"/>
          <c:showPercent val="0"/>
          <c:showBubbleSize val="0"/>
        </c:dLbls>
        <c:marker val="1"/>
        <c:smooth val="0"/>
        <c:axId val="219709448"/>
        <c:axId val="219712192"/>
      </c:lineChart>
      <c:dateAx>
        <c:axId val="219709448"/>
        <c:scaling>
          <c:orientation val="minMax"/>
        </c:scaling>
        <c:delete val="1"/>
        <c:axPos val="b"/>
        <c:numFmt formatCode="ge" sourceLinked="1"/>
        <c:majorTickMark val="none"/>
        <c:minorTickMark val="none"/>
        <c:tickLblPos val="none"/>
        <c:crossAx val="219712192"/>
        <c:crosses val="autoZero"/>
        <c:auto val="1"/>
        <c:lblOffset val="100"/>
        <c:baseTimeUnit val="years"/>
      </c:dateAx>
      <c:valAx>
        <c:axId val="21971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7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249.7</c:v>
                </c:pt>
                <c:pt idx="1">
                  <c:v>286.57</c:v>
                </c:pt>
                <c:pt idx="2">
                  <c:v>274.04000000000002</c:v>
                </c:pt>
                <c:pt idx="3">
                  <c:v>264.89999999999998</c:v>
                </c:pt>
                <c:pt idx="4">
                  <c:v>205.44</c:v>
                </c:pt>
              </c:numCache>
            </c:numRef>
          </c:val>
          <c:extLst xmlns:c16r2="http://schemas.microsoft.com/office/drawing/2015/06/chart">
            <c:ext xmlns:c16="http://schemas.microsoft.com/office/drawing/2014/chart" uri="{C3380CC4-5D6E-409C-BE32-E72D297353CC}">
              <c16:uniqueId val="{00000000-1E6A-4E54-A3E7-CADCB7132776}"/>
            </c:ext>
          </c:extLst>
        </c:ser>
        <c:dLbls>
          <c:showLegendKey val="0"/>
          <c:showVal val="0"/>
          <c:showCatName val="0"/>
          <c:showSerName val="0"/>
          <c:showPercent val="0"/>
          <c:showBubbleSize val="0"/>
        </c:dLbls>
        <c:gapWidth val="150"/>
        <c:axId val="220236256"/>
        <c:axId val="22024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1E6A-4E54-A3E7-CADCB7132776}"/>
            </c:ext>
          </c:extLst>
        </c:ser>
        <c:dLbls>
          <c:showLegendKey val="0"/>
          <c:showVal val="0"/>
          <c:showCatName val="0"/>
          <c:showSerName val="0"/>
          <c:showPercent val="0"/>
          <c:showBubbleSize val="0"/>
        </c:dLbls>
        <c:marker val="1"/>
        <c:smooth val="0"/>
        <c:axId val="220236256"/>
        <c:axId val="220240176"/>
      </c:lineChart>
      <c:dateAx>
        <c:axId val="220236256"/>
        <c:scaling>
          <c:orientation val="minMax"/>
        </c:scaling>
        <c:delete val="1"/>
        <c:axPos val="b"/>
        <c:numFmt formatCode="ge" sourceLinked="1"/>
        <c:majorTickMark val="none"/>
        <c:minorTickMark val="none"/>
        <c:tickLblPos val="none"/>
        <c:crossAx val="220240176"/>
        <c:crosses val="autoZero"/>
        <c:auto val="1"/>
        <c:lblOffset val="100"/>
        <c:baseTimeUnit val="years"/>
      </c:dateAx>
      <c:valAx>
        <c:axId val="22024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3" zoomScale="85" zoomScaleNormal="85"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沖縄県　伊平屋村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1258</v>
      </c>
      <c r="AM8" s="49"/>
      <c r="AN8" s="49"/>
      <c r="AO8" s="49"/>
      <c r="AP8" s="49"/>
      <c r="AQ8" s="49"/>
      <c r="AR8" s="49"/>
      <c r="AS8" s="49"/>
      <c r="AT8" s="44">
        <f>データ!T6</f>
        <v>21.82</v>
      </c>
      <c r="AU8" s="44"/>
      <c r="AV8" s="44"/>
      <c r="AW8" s="44"/>
      <c r="AX8" s="44"/>
      <c r="AY8" s="44"/>
      <c r="AZ8" s="44"/>
      <c r="BA8" s="44"/>
      <c r="BB8" s="44">
        <f>データ!U6</f>
        <v>57.65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44">
        <f>データ!Q6</f>
        <v>100</v>
      </c>
      <c r="X10" s="44"/>
      <c r="Y10" s="44"/>
      <c r="Z10" s="44"/>
      <c r="AA10" s="44"/>
      <c r="AB10" s="44"/>
      <c r="AC10" s="44"/>
      <c r="AD10" s="49">
        <f>データ!R6</f>
        <v>1955</v>
      </c>
      <c r="AE10" s="49"/>
      <c r="AF10" s="49"/>
      <c r="AG10" s="49"/>
      <c r="AH10" s="49"/>
      <c r="AI10" s="49"/>
      <c r="AJ10" s="49"/>
      <c r="AK10" s="2"/>
      <c r="AL10" s="49">
        <f>データ!V6</f>
        <v>1247</v>
      </c>
      <c r="AM10" s="49"/>
      <c r="AN10" s="49"/>
      <c r="AO10" s="49"/>
      <c r="AP10" s="49"/>
      <c r="AQ10" s="49"/>
      <c r="AR10" s="49"/>
      <c r="AS10" s="49"/>
      <c r="AT10" s="44">
        <f>データ!W6</f>
        <v>0.48</v>
      </c>
      <c r="AU10" s="44"/>
      <c r="AV10" s="44"/>
      <c r="AW10" s="44"/>
      <c r="AX10" s="44"/>
      <c r="AY10" s="44"/>
      <c r="AZ10" s="44"/>
      <c r="BA10" s="44"/>
      <c r="BB10" s="44">
        <f>データ!X6</f>
        <v>2597.92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wsWlER4enfWFMXrETLda4eXquxIKbv+gKZN8i9JbnlILN/o9YDbswFUZOppZa9qiMty+G8KK+J+cBUHGL4KBzg==" saltValue="M4126hldsj7yyh+jVpE62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2">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2">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2">
      <c r="A6" s="27" t="s">
        <v>108</v>
      </c>
      <c r="B6" s="32">
        <f>B7</f>
        <v>2017</v>
      </c>
      <c r="C6" s="32">
        <f t="shared" ref="C6:X6" si="3">C7</f>
        <v>473596</v>
      </c>
      <c r="D6" s="32">
        <f t="shared" si="3"/>
        <v>47</v>
      </c>
      <c r="E6" s="32">
        <f t="shared" si="3"/>
        <v>17</v>
      </c>
      <c r="F6" s="32">
        <f t="shared" si="3"/>
        <v>5</v>
      </c>
      <c r="G6" s="32">
        <f t="shared" si="3"/>
        <v>0</v>
      </c>
      <c r="H6" s="32" t="str">
        <f t="shared" si="3"/>
        <v>沖縄県　伊平屋村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100</v>
      </c>
      <c r="Q6" s="33">
        <f t="shared" si="3"/>
        <v>100</v>
      </c>
      <c r="R6" s="33">
        <f t="shared" si="3"/>
        <v>1955</v>
      </c>
      <c r="S6" s="33">
        <f t="shared" si="3"/>
        <v>1258</v>
      </c>
      <c r="T6" s="33">
        <f t="shared" si="3"/>
        <v>21.82</v>
      </c>
      <c r="U6" s="33">
        <f t="shared" si="3"/>
        <v>57.65</v>
      </c>
      <c r="V6" s="33">
        <f t="shared" si="3"/>
        <v>1247</v>
      </c>
      <c r="W6" s="33">
        <f t="shared" si="3"/>
        <v>0.48</v>
      </c>
      <c r="X6" s="33">
        <f t="shared" si="3"/>
        <v>2597.92</v>
      </c>
      <c r="Y6" s="34">
        <f>IF(Y7="",NA(),Y7)</f>
        <v>62.47</v>
      </c>
      <c r="Z6" s="34">
        <f t="shared" ref="Z6:AH6" si="4">IF(Z7="",NA(),Z7)</f>
        <v>59.35</v>
      </c>
      <c r="AA6" s="34">
        <f t="shared" si="4"/>
        <v>70.489999999999995</v>
      </c>
      <c r="AB6" s="34">
        <f t="shared" si="4"/>
        <v>65.61</v>
      </c>
      <c r="AC6" s="34">
        <f t="shared" si="4"/>
        <v>79.8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498.06</v>
      </c>
      <c r="BI6" s="34">
        <f t="shared" si="7"/>
        <v>503.34</v>
      </c>
      <c r="BJ6" s="34">
        <f t="shared" si="7"/>
        <v>1152.0999999999999</v>
      </c>
      <c r="BK6" s="34">
        <f t="shared" si="7"/>
        <v>1126.77</v>
      </c>
      <c r="BL6" s="34">
        <f t="shared" si="7"/>
        <v>1044.8</v>
      </c>
      <c r="BM6" s="34">
        <f t="shared" si="7"/>
        <v>1081.8</v>
      </c>
      <c r="BN6" s="34">
        <f t="shared" si="7"/>
        <v>974.93</v>
      </c>
      <c r="BO6" s="34">
        <f t="shared" si="7"/>
        <v>855.8</v>
      </c>
      <c r="BP6" s="33" t="str">
        <f>IF(BP7="","",IF(BP7="-","【-】","【"&amp;SUBSTITUTE(TEXT(BP7,"#,##0.00"),"-","△")&amp;"】"))</f>
        <v>【814.89】</v>
      </c>
      <c r="BQ6" s="34">
        <f>IF(BQ7="",NA(),BQ7)</f>
        <v>48</v>
      </c>
      <c r="BR6" s="34">
        <f t="shared" ref="BR6:BZ6" si="8">IF(BR7="",NA(),BR7)</f>
        <v>42.72</v>
      </c>
      <c r="BS6" s="34">
        <f t="shared" si="8"/>
        <v>44.27</v>
      </c>
      <c r="BT6" s="34">
        <f t="shared" si="8"/>
        <v>46.34</v>
      </c>
      <c r="BU6" s="34">
        <f t="shared" si="8"/>
        <v>63.65</v>
      </c>
      <c r="BV6" s="34">
        <f t="shared" si="8"/>
        <v>50.9</v>
      </c>
      <c r="BW6" s="34">
        <f t="shared" si="8"/>
        <v>50.82</v>
      </c>
      <c r="BX6" s="34">
        <f t="shared" si="8"/>
        <v>52.19</v>
      </c>
      <c r="BY6" s="34">
        <f t="shared" si="8"/>
        <v>55.32</v>
      </c>
      <c r="BZ6" s="34">
        <f t="shared" si="8"/>
        <v>59.8</v>
      </c>
      <c r="CA6" s="33" t="str">
        <f>IF(CA7="","",IF(CA7="-","【-】","【"&amp;SUBSTITUTE(TEXT(CA7,"#,##0.00"),"-","△")&amp;"】"))</f>
        <v>【60.64】</v>
      </c>
      <c r="CB6" s="34">
        <f>IF(CB7="",NA(),CB7)</f>
        <v>249.7</v>
      </c>
      <c r="CC6" s="34">
        <f t="shared" ref="CC6:CK6" si="9">IF(CC7="",NA(),CC7)</f>
        <v>286.57</v>
      </c>
      <c r="CD6" s="34">
        <f t="shared" si="9"/>
        <v>274.04000000000002</v>
      </c>
      <c r="CE6" s="34">
        <f t="shared" si="9"/>
        <v>264.89999999999998</v>
      </c>
      <c r="CF6" s="34">
        <f t="shared" si="9"/>
        <v>205.44</v>
      </c>
      <c r="CG6" s="34">
        <f t="shared" si="9"/>
        <v>293.27</v>
      </c>
      <c r="CH6" s="34">
        <f t="shared" si="9"/>
        <v>300.52</v>
      </c>
      <c r="CI6" s="34">
        <f t="shared" si="9"/>
        <v>296.14</v>
      </c>
      <c r="CJ6" s="34">
        <f t="shared" si="9"/>
        <v>283.17</v>
      </c>
      <c r="CK6" s="34">
        <f t="shared" si="9"/>
        <v>263.76</v>
      </c>
      <c r="CL6" s="33" t="str">
        <f>IF(CL7="","",IF(CL7="-","【-】","【"&amp;SUBSTITUTE(TEXT(CL7,"#,##0.00"),"-","△")&amp;"】"))</f>
        <v>【255.52】</v>
      </c>
      <c r="CM6" s="34">
        <f>IF(CM7="",NA(),CM7)</f>
        <v>51.2</v>
      </c>
      <c r="CN6" s="34">
        <f t="shared" ref="CN6:CV6" si="10">IF(CN7="",NA(),CN7)</f>
        <v>50.09</v>
      </c>
      <c r="CO6" s="34">
        <f t="shared" si="10"/>
        <v>51.01</v>
      </c>
      <c r="CP6" s="34">
        <f t="shared" si="10"/>
        <v>50.64</v>
      </c>
      <c r="CQ6" s="34">
        <f t="shared" si="10"/>
        <v>49.36</v>
      </c>
      <c r="CR6" s="34">
        <f t="shared" si="10"/>
        <v>53.78</v>
      </c>
      <c r="CS6" s="34">
        <f t="shared" si="10"/>
        <v>53.24</v>
      </c>
      <c r="CT6" s="34">
        <f t="shared" si="10"/>
        <v>52.31</v>
      </c>
      <c r="CU6" s="34">
        <f t="shared" si="10"/>
        <v>60.65</v>
      </c>
      <c r="CV6" s="34">
        <f t="shared" si="10"/>
        <v>51.75</v>
      </c>
      <c r="CW6" s="33" t="str">
        <f>IF(CW7="","",IF(CW7="-","【-】","【"&amp;SUBSTITUTE(TEXT(CW7,"#,##0.00"),"-","△")&amp;"】"))</f>
        <v>【52.49】</v>
      </c>
      <c r="CX6" s="34">
        <f>IF(CX7="",NA(),CX7)</f>
        <v>95.02</v>
      </c>
      <c r="CY6" s="34">
        <f t="shared" ref="CY6:DG6" si="11">IF(CY7="",NA(),CY7)</f>
        <v>95.69</v>
      </c>
      <c r="CZ6" s="34">
        <f t="shared" si="11"/>
        <v>98</v>
      </c>
      <c r="DA6" s="34">
        <f t="shared" si="11"/>
        <v>95.51</v>
      </c>
      <c r="DB6" s="34">
        <f t="shared" si="11"/>
        <v>95.51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2">
      <c r="A7" s="27"/>
      <c r="B7" s="36">
        <v>2017</v>
      </c>
      <c r="C7" s="36">
        <v>473596</v>
      </c>
      <c r="D7" s="36">
        <v>47</v>
      </c>
      <c r="E7" s="36">
        <v>17</v>
      </c>
      <c r="F7" s="36">
        <v>5</v>
      </c>
      <c r="G7" s="36">
        <v>0</v>
      </c>
      <c r="H7" s="36" t="s">
        <v>109</v>
      </c>
      <c r="I7" s="36" t="s">
        <v>110</v>
      </c>
      <c r="J7" s="36" t="s">
        <v>111</v>
      </c>
      <c r="K7" s="36" t="s">
        <v>112</v>
      </c>
      <c r="L7" s="36" t="s">
        <v>113</v>
      </c>
      <c r="M7" s="36" t="s">
        <v>114</v>
      </c>
      <c r="N7" s="37" t="s">
        <v>115</v>
      </c>
      <c r="O7" s="37" t="s">
        <v>116</v>
      </c>
      <c r="P7" s="37">
        <v>100</v>
      </c>
      <c r="Q7" s="37">
        <v>100</v>
      </c>
      <c r="R7" s="37">
        <v>1955</v>
      </c>
      <c r="S7" s="37">
        <v>1258</v>
      </c>
      <c r="T7" s="37">
        <v>21.82</v>
      </c>
      <c r="U7" s="37">
        <v>57.65</v>
      </c>
      <c r="V7" s="37">
        <v>1247</v>
      </c>
      <c r="W7" s="37">
        <v>0.48</v>
      </c>
      <c r="X7" s="37">
        <v>2597.92</v>
      </c>
      <c r="Y7" s="37">
        <v>62.47</v>
      </c>
      <c r="Z7" s="37">
        <v>59.35</v>
      </c>
      <c r="AA7" s="37">
        <v>70.489999999999995</v>
      </c>
      <c r="AB7" s="37">
        <v>65.61</v>
      </c>
      <c r="AC7" s="37">
        <v>79.8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498.06</v>
      </c>
      <c r="BI7" s="37">
        <v>503.34</v>
      </c>
      <c r="BJ7" s="37">
        <v>1152.0999999999999</v>
      </c>
      <c r="BK7" s="37">
        <v>1126.77</v>
      </c>
      <c r="BL7" s="37">
        <v>1044.8</v>
      </c>
      <c r="BM7" s="37">
        <v>1081.8</v>
      </c>
      <c r="BN7" s="37">
        <v>974.93</v>
      </c>
      <c r="BO7" s="37">
        <v>855.8</v>
      </c>
      <c r="BP7" s="37">
        <v>814.89</v>
      </c>
      <c r="BQ7" s="37">
        <v>48</v>
      </c>
      <c r="BR7" s="37">
        <v>42.72</v>
      </c>
      <c r="BS7" s="37">
        <v>44.27</v>
      </c>
      <c r="BT7" s="37">
        <v>46.34</v>
      </c>
      <c r="BU7" s="37">
        <v>63.65</v>
      </c>
      <c r="BV7" s="37">
        <v>50.9</v>
      </c>
      <c r="BW7" s="37">
        <v>50.82</v>
      </c>
      <c r="BX7" s="37">
        <v>52.19</v>
      </c>
      <c r="BY7" s="37">
        <v>55.32</v>
      </c>
      <c r="BZ7" s="37">
        <v>59.8</v>
      </c>
      <c r="CA7" s="37">
        <v>60.64</v>
      </c>
      <c r="CB7" s="37">
        <v>249.7</v>
      </c>
      <c r="CC7" s="37">
        <v>286.57</v>
      </c>
      <c r="CD7" s="37">
        <v>274.04000000000002</v>
      </c>
      <c r="CE7" s="37">
        <v>264.89999999999998</v>
      </c>
      <c r="CF7" s="37">
        <v>205.44</v>
      </c>
      <c r="CG7" s="37">
        <v>293.27</v>
      </c>
      <c r="CH7" s="37">
        <v>300.52</v>
      </c>
      <c r="CI7" s="37">
        <v>296.14</v>
      </c>
      <c r="CJ7" s="37">
        <v>283.17</v>
      </c>
      <c r="CK7" s="37">
        <v>263.76</v>
      </c>
      <c r="CL7" s="37">
        <v>255.52</v>
      </c>
      <c r="CM7" s="37">
        <v>51.2</v>
      </c>
      <c r="CN7" s="37">
        <v>50.09</v>
      </c>
      <c r="CO7" s="37">
        <v>51.01</v>
      </c>
      <c r="CP7" s="37">
        <v>50.64</v>
      </c>
      <c r="CQ7" s="37">
        <v>49.36</v>
      </c>
      <c r="CR7" s="37">
        <v>53.78</v>
      </c>
      <c r="CS7" s="37">
        <v>53.24</v>
      </c>
      <c r="CT7" s="37">
        <v>52.31</v>
      </c>
      <c r="CU7" s="37">
        <v>60.65</v>
      </c>
      <c r="CV7" s="37">
        <v>51.75</v>
      </c>
      <c r="CW7" s="37">
        <v>52.49</v>
      </c>
      <c r="CX7" s="37">
        <v>95.02</v>
      </c>
      <c r="CY7" s="37">
        <v>95.69</v>
      </c>
      <c r="CZ7" s="37">
        <v>98</v>
      </c>
      <c r="DA7" s="37">
        <v>95.51</v>
      </c>
      <c r="DB7" s="37">
        <v>95.51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2019-02-02T07:50:31Z</cp:lastPrinted>
  <dcterms:created xsi:type="dcterms:W3CDTF">2018-12-03T09:32:00Z</dcterms:created>
  <dcterms:modified xsi:type="dcterms:W3CDTF">2019-02-02T08:23:31Z</dcterms:modified>
  <cp:category/>
</cp:coreProperties>
</file>