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WyHuanEH8qMPg30V+qkeiHhVH/Av/aQ3RKJ5zx2LaeQwbpyQvW17QURsefQs8Gv29zvtPzS6gJ0RDNwxzQtmA==" workbookSaltValue="Tpuk215PaVwwjb5nqb/Ovw==" workbookSpinCount="100000" lockStructure="1"/>
  <bookViews>
    <workbookView xWindow="0" yWindow="0" windowWidth="20730" windowHeight="8490"/>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<sst xmlns="http://schemas.openxmlformats.org/spreadsheetml/2006/main" count="237" uniqueCount="124">
  <si>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</si>
  <si>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</si>
  <si>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</si>
  <si>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</si>
  <si>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</si>
  <si>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</si>
  <si>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</si>
  <si>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</si>
  <si>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</si>
  <si>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</si>
  <si>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</si>
  <si>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</si>
  <si>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</si>
  <si>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</si>
  <si>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</si>
  <si>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</si>
  <si>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</si>
  <si>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</si>
  <si>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</si>
  <si>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</si>
  <si>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</si>
  <si>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</si>
  <si>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</si>
  <si>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</si>
  <si>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</si>
  <si>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</si>
  <si>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</si>
  <si>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</si>
  <si>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</si>
  <si>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</si>
  <si>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</si>
  <si>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</si>
  <si>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</si>
  <si>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</si>
  <si>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</si>
  <si>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</si>
  <si>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</si>
  <si>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</si>
  <si>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</si>
  <si>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</si>
  <si>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</si>
  <si>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</si>
  <si>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</si>
  <si>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</si>
  <si>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</si>
  <si>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</si>
  <si>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</si>
  <si>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</si>
  <si>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</si>
  <si>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</si>
  <si>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</si>
  <si>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</si>
  <si>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</si>
  <si>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</si>
  <si>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</si>
  <si>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</si>
  <si>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</si>
  <si>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</si>
  <si>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</si>
  <si>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</si>
  <si>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</si>
  <si>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</si>
  <si>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</si>
  <si>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</si>
  <si>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</si>
  <si>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</si>
  <si>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</si>
  <si>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</si>
  <si>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</si>
  <si>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</si>
  <si>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</si>
  <si>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</si>
  <si>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</si>
  <si>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</si>
  <si>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</si>
  <si>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</si>
  <si>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</si>
  <si>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</si>
  <si>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</si>
  <si>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</si>
  <si>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</si>
  <si>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</si>
  <si>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</si>
  <si>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</si>
  <si>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</si>
  <si>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</si>
  <si>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</si>
  <si>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</si>
  <si>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</si>
  <si>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</si>
  <si>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</si>
  <si>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</si>
  <si>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</si>
  <si>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</si>
  <si>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</si>
  <si>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</si>
  <si>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</si>
  <si>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</si>
  <si>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</si>
  <si>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</si>
  <si>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</si>
  <si>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</si>
  <si>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</si>
  <si>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</si>
  <si>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</si>
  <si>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</si>
  <si>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</si>
  <si>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</si>
  <si>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伊平屋村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</si>
  <si>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</si>
  <si>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</si>
  <si>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</si>
  <si>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</si>
  <si>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</si>
  <si>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</si>
  <si>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</si>
  <si>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</si>
  <si>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</si>
  <si>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</si>
  <si>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</si>
  <si>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</si>
  <si>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老朽化が経営悪化の大きなファクターとなっていることから臨時的な大型修繕ではなく、計画的な細かなメンテナンスを行うことで、施設の長寿命化を目指す。30年度より広域化に向けた事業が始まる予定であり、浄水施設は企業局へ移譲され、漏水解消を兼ねた管路等の更新を行う予定である。</t>
    <rPh sb="0" eb="2">
      <t>シセツ</t>
    </rPh>
    <rPh sb="3" eb="6">
      <t>ロウキュウカ</t>
    </rPh>
    <rPh sb="7" eb="9">
      <t>ケイエイ</t>
    </rPh>
    <rPh sb="9" eb="11">
      <t>アッカ</t>
    </rPh>
    <rPh sb="12" eb="13">
      <t>オオ</t>
    </rPh>
    <rPh sb="30" eb="33">
      <t>リンジテキ</t>
    </rPh>
    <rPh sb="34" eb="36">
      <t>オオガタ</t>
    </rPh>
    <rPh sb="36" eb="38">
      <t>シュウゼン</t>
    </rPh>
    <rPh sb="43" eb="46">
      <t>ケイカクテキ</t>
    </rPh>
    <rPh sb="47" eb="48">
      <t>コマ</t>
    </rPh>
    <rPh sb="57" eb="58">
      <t>オコナ</t>
    </rPh>
    <rPh sb="63" eb="65">
      <t>シセツ</t>
    </rPh>
    <rPh sb="66" eb="70">
      <t>チョウジュミョウカ</t>
    </rPh>
    <rPh sb="71" eb="73">
      <t>メザ</t>
    </rPh>
    <phoneticPr fontId="4"/>
  </si>
  <si>
    <t>施設利用率は高い水準にあるものの有収率が低いことを鑑みると収益につながっていないことが分かる。その延長線上に単年度収支の減少につながっていると考える。今後は水道安定供給を含む、修繕費増等も見越した計画・運営を行うと同時に過度な財政負担を避けるため、料金の徴収方法も戸別訪問はもとより、未収世帯の合同会議等を行い、受益者の理解を図る。広域化に向け施設の更新を含め事前に十分な協議を行い、安定的な経営基盤を確立する。</t>
    <rPh sb="0" eb="2">
      <t>シセツ</t>
    </rPh>
    <rPh sb="2" eb="5">
      <t>リヨウリツ</t>
    </rPh>
    <rPh sb="6" eb="7">
      <t>タカ</t>
    </rPh>
    <rPh sb="8" eb="10">
      <t>スイジュン</t>
    </rPh>
    <rPh sb="16" eb="17">
      <t>ユウ</t>
    </rPh>
    <rPh sb="17" eb="18">
      <t>シュウ</t>
    </rPh>
    <rPh sb="18" eb="19">
      <t>リツ</t>
    </rPh>
    <rPh sb="20" eb="21">
      <t>ヒク</t>
    </rPh>
    <rPh sb="25" eb="26">
      <t>カンガ</t>
    </rPh>
    <rPh sb="29" eb="31">
      <t>シュウエキ</t>
    </rPh>
    <rPh sb="43" eb="44">
      <t>ワ</t>
    </rPh>
    <rPh sb="49" eb="51">
      <t>エンチョウ</t>
    </rPh>
    <rPh sb="51" eb="53">
      <t>センジョウ</t>
    </rPh>
    <rPh sb="54" eb="57">
      <t>タンネンド</t>
    </rPh>
    <rPh sb="57" eb="59">
      <t>シュウシ</t>
    </rPh>
    <rPh sb="60" eb="62">
      <t>ゲンショウ</t>
    </rPh>
    <rPh sb="71" eb="72">
      <t>カンガ</t>
    </rPh>
    <rPh sb="78" eb="80">
      <t>スイドウ</t>
    </rPh>
    <rPh sb="80" eb="82">
      <t>アンテイ</t>
    </rPh>
    <rPh sb="82" eb="84">
      <t>キョウキュウ</t>
    </rPh>
    <rPh sb="85" eb="86">
      <t>フク</t>
    </rPh>
    <rPh sb="88" eb="91">
      <t>シュウゼンヒ</t>
    </rPh>
    <rPh sb="91" eb="92">
      <t>ゾウ</t>
    </rPh>
    <rPh sb="92" eb="93">
      <t>トウ</t>
    </rPh>
    <rPh sb="94" eb="96">
      <t>ミコ</t>
    </rPh>
    <rPh sb="98" eb="100">
      <t>ケイカク</t>
    </rPh>
    <rPh sb="101" eb="103">
      <t>ウンエイ</t>
    </rPh>
    <rPh sb="104" eb="105">
      <t>オコナ</t>
    </rPh>
    <rPh sb="107" eb="109">
      <t>ドウジ</t>
    </rPh>
    <rPh sb="110" eb="112">
      <t>カド</t>
    </rPh>
    <rPh sb="113" eb="115">
      <t>ザイセイ</t>
    </rPh>
    <rPh sb="115" eb="117">
      <t>フタン</t>
    </rPh>
    <rPh sb="118" eb="119">
      <t>サ</t>
    </rPh>
    <rPh sb="124" eb="126">
      <t>リョウキン</t>
    </rPh>
    <rPh sb="127" eb="129">
      <t>チョウシュウ</t>
    </rPh>
    <rPh sb="129" eb="131">
      <t>ホウホウ</t>
    </rPh>
    <rPh sb="132" eb="134">
      <t>コベツ</t>
    </rPh>
    <rPh sb="134" eb="136">
      <t>ホウモン</t>
    </rPh>
    <rPh sb="142" eb="143">
      <t>ミ</t>
    </rPh>
    <rPh sb="143" eb="144">
      <t>シュウ</t>
    </rPh>
    <rPh sb="144" eb="146">
      <t>セタイ</t>
    </rPh>
    <rPh sb="147" eb="149">
      <t>ゴウドウ</t>
    </rPh>
    <rPh sb="149" eb="151">
      <t>カイギ</t>
    </rPh>
    <rPh sb="151" eb="152">
      <t>トウ</t>
    </rPh>
    <rPh sb="153" eb="154">
      <t>オコナ</t>
    </rPh>
    <rPh sb="156" eb="159">
      <t>ジュエキシャ</t>
    </rPh>
    <rPh sb="160" eb="162">
      <t>リカイ</t>
    </rPh>
    <rPh sb="163" eb="164">
      <t>ハカ</t>
    </rPh>
    <rPh sb="166" eb="169">
      <t>コウイキカ</t>
    </rPh>
    <rPh sb="170" eb="171">
      <t>ム</t>
    </rPh>
    <rPh sb="172" eb="174">
      <t>シセツ</t>
    </rPh>
    <rPh sb="175" eb="177">
      <t>コウシン</t>
    </rPh>
    <rPh sb="178" eb="179">
      <t>フク</t>
    </rPh>
    <rPh sb="180" eb="182">
      <t>ジゼン</t>
    </rPh>
    <rPh sb="183" eb="185">
      <t>ジュウブン</t>
    </rPh>
    <rPh sb="186" eb="188">
      <t>キョウギ</t>
    </rPh>
    <rPh sb="189" eb="190">
      <t>オコナ</t>
    </rPh>
    <rPh sb="192" eb="195">
      <t>アンテイテキ</t>
    </rPh>
    <rPh sb="196" eb="198">
      <t>ケイエイ</t>
    </rPh>
    <rPh sb="198" eb="200">
      <t>キバン</t>
    </rPh>
    <rPh sb="201" eb="203">
      <t>カクリツ</t>
    </rPh>
    <phoneticPr fontId="4"/>
  </si>
  <si>
    <t>①収益的収支比率
　昨年度まで黒字化に向けて当該値が伸びていたものの、２９年度大幅に落ち込み平均値を下回っている。主な要因としては機器の修繕を筆頭に施設の老朽化によるものが大きい。今後も、同様に施設の修繕が想定されるため、広域化を基本に据えた料金徴収強化並びに料金改定も検討する必要がある。
④企業債残高対給水収益比率
　減少傾向ではあるが、先にも述べたように施設の老朽化に伴う修繕が想定されることから、大型な修繕について極力抑制するためにも、安定的なメンテナンスを行い、過度な費用負担ではなく、費用の標準化を検討する。
⑤料金回収率
　平均値は上回っているものの約４割は繰り出し等水道料金以外の収入でまかなわれている。料金回収率の向上を図るため、料金改定も視野に入れた取り組みを検討する。
⑥給水原価
　平成25年度から平成28年度まで減少傾向であったが、平成29年度は一転して増加している。主な要因は、機器類や配管劣化による修繕費用が増えた為とみられる。また、1ｍ3あたりの原価を類似団体と比較すると本村は「466.56」と高い状態であるため、今後は維持管理費の抑制に努める必要がある。
⑦施設利用率
　類似団体に比べ高い値を維持していることから効率的に推移していると考えられるが、有収率の向上を図るためにも計画的な運営を行っていく必要があると考えられる。
⑧有収率
　平均値を下回っていることから、漏水によるロスを改めて確認し、修繕を行うことで配水量を確保する等対策を講じる。</t>
    <rPh sb="10" eb="13">
      <t>サクネンド</t>
    </rPh>
    <rPh sb="15" eb="18">
      <t>クロジカ</t>
    </rPh>
    <rPh sb="19" eb="20">
      <t>ム</t>
    </rPh>
    <rPh sb="22" eb="24">
      <t>トウガイ</t>
    </rPh>
    <rPh sb="24" eb="25">
      <t>チ</t>
    </rPh>
    <rPh sb="26" eb="27">
      <t>ノ</t>
    </rPh>
    <rPh sb="37" eb="39">
      <t>ネンド</t>
    </rPh>
    <rPh sb="39" eb="41">
      <t>オオハバ</t>
    </rPh>
    <rPh sb="42" eb="43">
      <t>オ</t>
    </rPh>
    <rPh sb="44" eb="45">
      <t>コ</t>
    </rPh>
    <rPh sb="46" eb="49">
      <t>ヘイキンチ</t>
    </rPh>
    <rPh sb="50" eb="52">
      <t>シタマワ</t>
    </rPh>
    <rPh sb="57" eb="58">
      <t>オモ</t>
    </rPh>
    <rPh sb="59" eb="61">
      <t>ヨウイン</t>
    </rPh>
    <rPh sb="71" eb="73">
      <t>ヒットウ</t>
    </rPh>
    <rPh sb="74" eb="76">
      <t>シセツ</t>
    </rPh>
    <rPh sb="77" eb="80">
      <t>ロウキュウカ</t>
    </rPh>
    <rPh sb="86" eb="87">
      <t>オオ</t>
    </rPh>
    <rPh sb="90" eb="92">
      <t>コンゴ</t>
    </rPh>
    <rPh sb="94" eb="96">
      <t>ドウヨウ</t>
    </rPh>
    <rPh sb="97" eb="99">
      <t>シセツ</t>
    </rPh>
    <rPh sb="100" eb="102">
      <t>シュウゼン</t>
    </rPh>
    <rPh sb="103" eb="105">
      <t>ソウテイ</t>
    </rPh>
    <rPh sb="111" eb="114">
      <t>コウイキカ</t>
    </rPh>
    <rPh sb="115" eb="117">
      <t>キホン</t>
    </rPh>
    <rPh sb="118" eb="119">
      <t>ス</t>
    </rPh>
    <rPh sb="121" eb="123">
      <t>リョウキン</t>
    </rPh>
    <rPh sb="123" eb="125">
      <t>チョウシュウ</t>
    </rPh>
    <rPh sb="125" eb="127">
      <t>キョウカ</t>
    </rPh>
    <rPh sb="127" eb="128">
      <t>ナラ</t>
    </rPh>
    <rPh sb="130" eb="132">
      <t>リョウキン</t>
    </rPh>
    <rPh sb="132" eb="134">
      <t>カイテイ</t>
    </rPh>
    <rPh sb="135" eb="137">
      <t>ケントウ</t>
    </rPh>
    <rPh sb="139" eb="141">
      <t>ヒツヨウ</t>
    </rPh>
    <rPh sb="171" eb="172">
      <t>サキ</t>
    </rPh>
    <rPh sb="174" eb="175">
      <t>ノ</t>
    </rPh>
    <rPh sb="180" eb="182">
      <t>シセツ</t>
    </rPh>
    <rPh sb="183" eb="186">
      <t>ロウキュウカ</t>
    </rPh>
    <rPh sb="187" eb="188">
      <t>トモナ</t>
    </rPh>
    <rPh sb="189" eb="191">
      <t>シュウゼン</t>
    </rPh>
    <rPh sb="192" eb="194">
      <t>ソウテイ</t>
    </rPh>
    <rPh sb="202" eb="204">
      <t>オオガタ</t>
    </rPh>
    <rPh sb="205" eb="207">
      <t>シュウゼン</t>
    </rPh>
    <rPh sb="211" eb="213">
      <t>キョクリョク</t>
    </rPh>
    <rPh sb="213" eb="215">
      <t>ヨクセイ</t>
    </rPh>
    <rPh sb="222" eb="225">
      <t>アンテイテキ</t>
    </rPh>
    <rPh sb="233" eb="234">
      <t>オコナ</t>
    </rPh>
    <rPh sb="236" eb="238">
      <t>カド</t>
    </rPh>
    <rPh sb="239" eb="241">
      <t>ヒヨウ</t>
    </rPh>
    <rPh sb="241" eb="243">
      <t>フタン</t>
    </rPh>
    <rPh sb="248" eb="250">
      <t>ヒヨウ</t>
    </rPh>
    <rPh sb="251" eb="254">
      <t>ヒョウジュンカ</t>
    </rPh>
    <rPh sb="255" eb="257">
      <t>ケントウ</t>
    </rPh>
    <rPh sb="269" eb="272">
      <t>ヘイキンチ</t>
    </rPh>
    <rPh sb="273" eb="275">
      <t>ウワマワ</t>
    </rPh>
    <rPh sb="282" eb="283">
      <t>ヤク</t>
    </rPh>
    <rPh sb="284" eb="285">
      <t>ワリ</t>
    </rPh>
    <rPh sb="286" eb="287">
      <t>ク</t>
    </rPh>
    <rPh sb="288" eb="289">
      <t>ダ</t>
    </rPh>
    <rPh sb="290" eb="291">
      <t>トウ</t>
    </rPh>
    <rPh sb="298" eb="300">
      <t>シュウニュウ</t>
    </rPh>
    <rPh sb="310" eb="312">
      <t>リョウキン</t>
    </rPh>
    <rPh sb="312" eb="315">
      <t>カイシュウリツ</t>
    </rPh>
    <rPh sb="316" eb="318">
      <t>コウジョウ</t>
    </rPh>
    <rPh sb="319" eb="320">
      <t>ハカ</t>
    </rPh>
    <rPh sb="324" eb="326">
      <t>リョウキン</t>
    </rPh>
    <rPh sb="326" eb="328">
      <t>カイテイ</t>
    </rPh>
    <rPh sb="329" eb="331">
      <t>シヤ</t>
    </rPh>
    <rPh sb="332" eb="333">
      <t>イ</t>
    </rPh>
    <rPh sb="335" eb="336">
      <t>ト</t>
    </rPh>
    <rPh sb="337" eb="338">
      <t>ク</t>
    </rPh>
    <rPh sb="340" eb="342">
      <t>ケントウ</t>
    </rPh>
    <rPh sb="353" eb="355">
      <t>ヘイセイ</t>
    </rPh>
    <rPh sb="357" eb="358">
      <t>ネン</t>
    </rPh>
    <rPh sb="358" eb="359">
      <t>ド</t>
    </rPh>
    <rPh sb="361" eb="363">
      <t>ヘイセイ</t>
    </rPh>
    <rPh sb="365" eb="366">
      <t>ネン</t>
    </rPh>
    <rPh sb="366" eb="367">
      <t>ド</t>
    </rPh>
    <rPh sb="369" eb="371">
      <t>ゲンショウ</t>
    </rPh>
    <rPh sb="371" eb="373">
      <t>ケイコウ</t>
    </rPh>
    <rPh sb="379" eb="381">
      <t>ヘイセイ</t>
    </rPh>
    <rPh sb="383" eb="385">
      <t>ネンド</t>
    </rPh>
    <rPh sb="386" eb="388">
      <t>イッテン</t>
    </rPh>
    <rPh sb="390" eb="392">
      <t>ゾウカ</t>
    </rPh>
    <rPh sb="397" eb="398">
      <t>オモ</t>
    </rPh>
    <rPh sb="399" eb="401">
      <t>ヨウイン</t>
    </rPh>
    <rPh sb="403" eb="406">
      <t>キキルイ</t>
    </rPh>
    <rPh sb="407" eb="409">
      <t>ハイカン</t>
    </rPh>
    <rPh sb="409" eb="411">
      <t>レッカ</t>
    </rPh>
    <rPh sb="414" eb="416">
      <t>シュウゼン</t>
    </rPh>
    <rPh sb="416" eb="418">
      <t>ヒヨウ</t>
    </rPh>
    <rPh sb="419" eb="420">
      <t>フ</t>
    </rPh>
    <rPh sb="422" eb="423">
      <t>タメ</t>
    </rPh>
    <rPh sb="439" eb="441">
      <t>ゲンカ</t>
    </rPh>
    <rPh sb="442" eb="444">
      <t>ルイジ</t>
    </rPh>
    <rPh sb="444" eb="446">
      <t>ダンタイ</t>
    </rPh>
    <rPh sb="447" eb="449">
      <t>ヒカク</t>
    </rPh>
    <rPh sb="452" eb="454">
      <t>ホンソン</t>
    </rPh>
    <rPh sb="464" eb="465">
      <t>タカ</t>
    </rPh>
    <rPh sb="466" eb="468">
      <t>ジョウタイ</t>
    </rPh>
    <rPh sb="474" eb="476">
      <t>コンゴ</t>
    </rPh>
    <rPh sb="477" eb="479">
      <t>イジ</t>
    </rPh>
    <rPh sb="479" eb="481">
      <t>カンリ</t>
    </rPh>
    <rPh sb="481" eb="482">
      <t>ヒ</t>
    </rPh>
    <rPh sb="483" eb="485">
      <t>ヨクセイ</t>
    </rPh>
    <rPh sb="486" eb="487">
      <t>ツト</t>
    </rPh>
    <rPh sb="489" eb="491">
      <t>ヒツヨウ</t>
    </rPh>
    <rPh sb="560" eb="562">
      <t>ウンエイ</t>
    </rPh>
    <rPh sb="587" eb="590">
      <t>ヘイキンチ</t>
    </rPh>
    <rPh sb="591" eb="593">
      <t>シタマワ</t>
    </rPh>
    <rPh sb="602" eb="604">
      <t>ロウスイ</t>
    </rPh>
    <rPh sb="610" eb="611">
      <t>アラタ</t>
    </rPh>
    <rPh sb="613" eb="615">
      <t>カクニン</t>
    </rPh>
    <rPh sb="617" eb="619">
      <t>シュウゼン</t>
    </rPh>
    <rPh sb="620" eb="621">
      <t>オコナ</t>
    </rPh>
    <rPh sb="625" eb="627">
      <t>ハイスイ</t>
    </rPh>
    <rPh sb="627" eb="628">
      <t>リョウ</t>
    </rPh>
    <rPh sb="629" eb="631">
      <t>カクホ</t>
    </rPh>
    <rPh sb="633" eb="634">
      <t>トウ</t>
    </rPh>
    <rPh sb="634" eb="636">
      <t>タイサク</t>
    </rPh>
    <rPh sb="637" eb="638">
      <t>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</si>
</sst>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82-455B-83B5-11D08E6D5B3F}"/>
            </c:ext>
          </c:extLst>
        </c:ser>
        <c:dLbls>
          <c:showLegendKey val="0"/>
          <c:showVal val="0"/>
          <c:showCatName val="0"/>
          <c:showSerName val="0"/>
          <c:showPercent val="0"/>
          <c:showBubbleSize val="0"/>
        </c:dLbls>
        <c:gapWidth val="150"/>
        <c:axId val="109587456"/>
        <c:axId val="1095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AF82-455B-83B5-11D08E6D5B3F}"/>
            </c:ext>
          </c:extLst>
        </c:ser>
        <c:dLbls>
          <c:showLegendKey val="0"/>
          <c:showVal val="0"/>
          <c:showCatName val="0"/>
          <c:showSerName val="0"/>
          <c:showPercent val="0"/>
          <c:showBubbleSize val="0"/>
        </c:dLbls>
        <c:marker val="1"/>
        <c:smooth val="0"/>
        <c:axId val="109587456"/>
        <c:axId val="109593728"/>
      </c:lineChart>
      <c:dateAx>
        <c:axId val="109587456"/>
        <c:scaling>
          <c:orientation val="minMax"/>
        </c:scaling>
        <c:delete val="1"/>
        <c:axPos val="b"/>
        <c:numFmt formatCode="ge" sourceLinked="1"/>
        <c:majorTickMark val="none"/>
        <c:minorTickMark val="none"/>
        <c:tickLblPos val="none"/>
        <c:crossAx val="109593728"/>
        <c:crosses val="autoZero"/>
        <c:auto val="1"/>
        <c:lblOffset val="100"/>
        <c:baseTimeUnit val="years"/>
      </c:dateAx>
      <c:valAx>
        <c:axId val="1095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84.08</c:v>
                </c:pt>
                <c:pt idx="1">
                  <c:v>74.58</c:v>
                </c:pt>
                <c:pt idx="2">
                  <c:v>76.42</c:v>
                </c:pt>
                <c:pt idx="3">
                  <c:v>71.05</c:v>
                </c:pt>
                <c:pt idx="4">
                  <c:v>91.43</c:v>
                </c:pt>
              </c:numCache>
            </c:numRef>
          </c:val>
          <c:extLst xmlns:c16r2="http://schemas.microsoft.com/office/drawing/2015/06/chart">
            <c:ext xmlns:c16="http://schemas.microsoft.com/office/drawing/2014/chart" uri="{C3380CC4-5D6E-409C-BE32-E72D297353CC}">
              <c16:uniqueId val="{00000000-E7C5-4E79-8DC5-D69E3441EB03}"/>
            </c:ext>
          </c:extLst>
        </c:ser>
        <c:dLbls>
          <c:showLegendKey val="0"/>
          <c:showVal val="0"/>
          <c:showCatName val="0"/>
          <c:showSerName val="0"/>
          <c:showPercent val="0"/>
          <c:showBubbleSize val="0"/>
        </c:dLbls>
        <c:gapWidth val="150"/>
        <c:axId val="112638592"/>
        <c:axId val="11264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E7C5-4E79-8DC5-D69E3441EB03}"/>
            </c:ext>
          </c:extLst>
        </c:ser>
        <c:dLbls>
          <c:showLegendKey val="0"/>
          <c:showVal val="0"/>
          <c:showCatName val="0"/>
          <c:showSerName val="0"/>
          <c:showPercent val="0"/>
          <c:showBubbleSize val="0"/>
        </c:dLbls>
        <c:marker val="1"/>
        <c:smooth val="0"/>
        <c:axId val="112638592"/>
        <c:axId val="112640768"/>
      </c:lineChart>
      <c:dateAx>
        <c:axId val="112638592"/>
        <c:scaling>
          <c:orientation val="minMax"/>
        </c:scaling>
        <c:delete val="1"/>
        <c:axPos val="b"/>
        <c:numFmt formatCode="ge" sourceLinked="1"/>
        <c:majorTickMark val="none"/>
        <c:minorTickMark val="none"/>
        <c:tickLblPos val="none"/>
        <c:crossAx val="112640768"/>
        <c:crosses val="autoZero"/>
        <c:auto val="1"/>
        <c:lblOffset val="100"/>
        <c:baseTimeUnit val="years"/>
      </c:dateAx>
      <c:valAx>
        <c:axId val="1126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61.36</c:v>
                </c:pt>
                <c:pt idx="1">
                  <c:v>68.53</c:v>
                </c:pt>
                <c:pt idx="2">
                  <c:v>67.72</c:v>
                </c:pt>
                <c:pt idx="3">
                  <c:v>69.41</c:v>
                </c:pt>
                <c:pt idx="4">
                  <c:v>61.54</c:v>
                </c:pt>
              </c:numCache>
            </c:numRef>
          </c:val>
          <c:extLst xmlns:c16r2="http://schemas.microsoft.com/office/drawing/2015/06/chart">
            <c:ext xmlns:c16="http://schemas.microsoft.com/office/drawing/2014/chart" uri="{C3380CC4-5D6E-409C-BE32-E72D297353CC}">
              <c16:uniqueId val="{00000000-DC5A-4B31-9162-A81D11254165}"/>
            </c:ext>
          </c:extLst>
        </c:ser>
        <c:dLbls>
          <c:showLegendKey val="0"/>
          <c:showVal val="0"/>
          <c:showCatName val="0"/>
          <c:showSerName val="0"/>
          <c:showPercent val="0"/>
          <c:showBubbleSize val="0"/>
        </c:dLbls>
        <c:gapWidth val="150"/>
        <c:axId val="112704512"/>
        <c:axId val="11270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DC5A-4B31-9162-A81D11254165}"/>
            </c:ext>
          </c:extLst>
        </c:ser>
        <c:dLbls>
          <c:showLegendKey val="0"/>
          <c:showVal val="0"/>
          <c:showCatName val="0"/>
          <c:showSerName val="0"/>
          <c:showPercent val="0"/>
          <c:showBubbleSize val="0"/>
        </c:dLbls>
        <c:marker val="1"/>
        <c:smooth val="0"/>
        <c:axId val="112704512"/>
        <c:axId val="112706688"/>
      </c:lineChart>
      <c:dateAx>
        <c:axId val="112704512"/>
        <c:scaling>
          <c:orientation val="minMax"/>
        </c:scaling>
        <c:delete val="1"/>
        <c:axPos val="b"/>
        <c:numFmt formatCode="ge" sourceLinked="1"/>
        <c:majorTickMark val="none"/>
        <c:minorTickMark val="none"/>
        <c:tickLblPos val="none"/>
        <c:crossAx val="112706688"/>
        <c:crosses val="autoZero"/>
        <c:auto val="1"/>
        <c:lblOffset val="100"/>
        <c:baseTimeUnit val="years"/>
      </c:dateAx>
      <c:valAx>
        <c:axId val="1127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71.010000000000005</c:v>
                </c:pt>
                <c:pt idx="1">
                  <c:v>75.760000000000005</c:v>
                </c:pt>
                <c:pt idx="2">
                  <c:v>80.45</c:v>
                </c:pt>
                <c:pt idx="3">
                  <c:v>90.4</c:v>
                </c:pt>
                <c:pt idx="4">
                  <c:v>67.17</c:v>
                </c:pt>
              </c:numCache>
            </c:numRef>
          </c:val>
          <c:extLst xmlns:c16r2="http://schemas.microsoft.com/office/drawing/2015/06/chart">
            <c:ext xmlns:c16="http://schemas.microsoft.com/office/drawing/2014/chart" uri="{C3380CC4-5D6E-409C-BE32-E72D297353CC}">
              <c16:uniqueId val="{00000000-740D-41AF-BBA4-420410538D7B}"/>
            </c:ext>
          </c:extLst>
        </c:ser>
        <c:dLbls>
          <c:showLegendKey val="0"/>
          <c:showVal val="0"/>
          <c:showCatName val="0"/>
          <c:showSerName val="0"/>
          <c:showPercent val="0"/>
          <c:showBubbleSize val="0"/>
        </c:dLbls>
        <c:gapWidth val="150"/>
        <c:axId val="109624704"/>
        <c:axId val="10962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740D-41AF-BBA4-420410538D7B}"/>
            </c:ext>
          </c:extLst>
        </c:ser>
        <c:dLbls>
          <c:showLegendKey val="0"/>
          <c:showVal val="0"/>
          <c:showCatName val="0"/>
          <c:showSerName val="0"/>
          <c:showPercent val="0"/>
          <c:showBubbleSize val="0"/>
        </c:dLbls>
        <c:marker val="1"/>
        <c:smooth val="0"/>
        <c:axId val="109624704"/>
        <c:axId val="109626880"/>
      </c:lineChart>
      <c:dateAx>
        <c:axId val="109624704"/>
        <c:scaling>
          <c:orientation val="minMax"/>
        </c:scaling>
        <c:delete val="1"/>
        <c:axPos val="b"/>
        <c:numFmt formatCode="ge" sourceLinked="1"/>
        <c:majorTickMark val="none"/>
        <c:minorTickMark val="none"/>
        <c:tickLblPos val="none"/>
        <c:crossAx val="109626880"/>
        <c:crosses val="autoZero"/>
        <c:auto val="1"/>
        <c:lblOffset val="100"/>
        <c:baseTimeUnit val="years"/>
      </c:dateAx>
      <c:valAx>
        <c:axId val="1096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B4-47EA-B1A1-E71884DA5E72}"/>
            </c:ext>
          </c:extLst>
        </c:ser>
        <c:dLbls>
          <c:showLegendKey val="0"/>
          <c:showVal val="0"/>
          <c:showCatName val="0"/>
          <c:showSerName val="0"/>
          <c:showPercent val="0"/>
          <c:showBubbleSize val="0"/>
        </c:dLbls>
        <c:gapWidth val="150"/>
        <c:axId val="110739456"/>
        <c:axId val="11074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B4-47EA-B1A1-E71884DA5E72}"/>
            </c:ext>
          </c:extLst>
        </c:ser>
        <c:dLbls>
          <c:showLegendKey val="0"/>
          <c:showVal val="0"/>
          <c:showCatName val="0"/>
          <c:showSerName val="0"/>
          <c:showPercent val="0"/>
          <c:showBubbleSize val="0"/>
        </c:dLbls>
        <c:marker val="1"/>
        <c:smooth val="0"/>
        <c:axId val="110739456"/>
        <c:axId val="110741376"/>
      </c:lineChart>
      <c:dateAx>
        <c:axId val="110739456"/>
        <c:scaling>
          <c:orientation val="minMax"/>
        </c:scaling>
        <c:delete val="1"/>
        <c:axPos val="b"/>
        <c:numFmt formatCode="ge" sourceLinked="1"/>
        <c:majorTickMark val="none"/>
        <c:minorTickMark val="none"/>
        <c:tickLblPos val="none"/>
        <c:crossAx val="110741376"/>
        <c:crosses val="autoZero"/>
        <c:auto val="1"/>
        <c:lblOffset val="100"/>
        <c:baseTimeUnit val="years"/>
      </c:dateAx>
      <c:valAx>
        <c:axId val="1107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9C-4531-96D8-1FAC86C7E4C5}"/>
            </c:ext>
          </c:extLst>
        </c:ser>
        <c:dLbls>
          <c:showLegendKey val="0"/>
          <c:showVal val="0"/>
          <c:showCatName val="0"/>
          <c:showSerName val="0"/>
          <c:showPercent val="0"/>
          <c:showBubbleSize val="0"/>
        </c:dLbls>
        <c:gapWidth val="150"/>
        <c:axId val="112816512"/>
        <c:axId val="11281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9C-4531-96D8-1FAC86C7E4C5}"/>
            </c:ext>
          </c:extLst>
        </c:ser>
        <c:dLbls>
          <c:showLegendKey val="0"/>
          <c:showVal val="0"/>
          <c:showCatName val="0"/>
          <c:showSerName val="0"/>
          <c:showPercent val="0"/>
          <c:showBubbleSize val="0"/>
        </c:dLbls>
        <c:marker val="1"/>
        <c:smooth val="0"/>
        <c:axId val="112816512"/>
        <c:axId val="112818432"/>
      </c:lineChart>
      <c:dateAx>
        <c:axId val="112816512"/>
        <c:scaling>
          <c:orientation val="minMax"/>
        </c:scaling>
        <c:delete val="1"/>
        <c:axPos val="b"/>
        <c:numFmt formatCode="ge" sourceLinked="1"/>
        <c:majorTickMark val="none"/>
        <c:minorTickMark val="none"/>
        <c:tickLblPos val="none"/>
        <c:crossAx val="112818432"/>
        <c:crosses val="autoZero"/>
        <c:auto val="1"/>
        <c:lblOffset val="100"/>
        <c:baseTimeUnit val="years"/>
      </c:dateAx>
      <c:valAx>
        <c:axId val="11281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34-4D03-8208-C01C005E5717}"/>
            </c:ext>
          </c:extLst>
        </c:ser>
        <c:dLbls>
          <c:showLegendKey val="0"/>
          <c:showVal val="0"/>
          <c:showCatName val="0"/>
          <c:showSerName val="0"/>
          <c:showPercent val="0"/>
          <c:showBubbleSize val="0"/>
        </c:dLbls>
        <c:gapWidth val="150"/>
        <c:axId val="112855680"/>
        <c:axId val="1128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34-4D03-8208-C01C005E5717}"/>
            </c:ext>
          </c:extLst>
        </c:ser>
        <c:dLbls>
          <c:showLegendKey val="0"/>
          <c:showVal val="0"/>
          <c:showCatName val="0"/>
          <c:showSerName val="0"/>
          <c:showPercent val="0"/>
          <c:showBubbleSize val="0"/>
        </c:dLbls>
        <c:marker val="1"/>
        <c:smooth val="0"/>
        <c:axId val="112855680"/>
        <c:axId val="112866048"/>
      </c:lineChart>
      <c:dateAx>
        <c:axId val="112855680"/>
        <c:scaling>
          <c:orientation val="minMax"/>
        </c:scaling>
        <c:delete val="1"/>
        <c:axPos val="b"/>
        <c:numFmt formatCode="ge" sourceLinked="1"/>
        <c:majorTickMark val="none"/>
        <c:minorTickMark val="none"/>
        <c:tickLblPos val="none"/>
        <c:crossAx val="112866048"/>
        <c:crosses val="autoZero"/>
        <c:auto val="1"/>
        <c:lblOffset val="100"/>
        <c:baseTimeUnit val="years"/>
      </c:dateAx>
      <c:valAx>
        <c:axId val="1128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5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F2-4FFB-8603-206D97733D1B}"/>
            </c:ext>
          </c:extLst>
        </c:ser>
        <c:dLbls>
          <c:showLegendKey val="0"/>
          <c:showVal val="0"/>
          <c:showCatName val="0"/>
          <c:showSerName val="0"/>
          <c:showPercent val="0"/>
          <c:showBubbleSize val="0"/>
        </c:dLbls>
        <c:gapWidth val="150"/>
        <c:axId val="112885120"/>
        <c:axId val="1128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F2-4FFB-8603-206D97733D1B}"/>
            </c:ext>
          </c:extLst>
        </c:ser>
        <c:dLbls>
          <c:showLegendKey val="0"/>
          <c:showVal val="0"/>
          <c:showCatName val="0"/>
          <c:showSerName val="0"/>
          <c:showPercent val="0"/>
          <c:showBubbleSize val="0"/>
        </c:dLbls>
        <c:marker val="1"/>
        <c:smooth val="0"/>
        <c:axId val="112885120"/>
        <c:axId val="112891392"/>
      </c:lineChart>
      <c:dateAx>
        <c:axId val="112885120"/>
        <c:scaling>
          <c:orientation val="minMax"/>
        </c:scaling>
        <c:delete val="1"/>
        <c:axPos val="b"/>
        <c:numFmt formatCode="ge" sourceLinked="1"/>
        <c:majorTickMark val="none"/>
        <c:minorTickMark val="none"/>
        <c:tickLblPos val="none"/>
        <c:crossAx val="112891392"/>
        <c:crosses val="autoZero"/>
        <c:auto val="1"/>
        <c:lblOffset val="100"/>
        <c:baseTimeUnit val="years"/>
      </c:dateAx>
      <c:valAx>
        <c:axId val="1128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8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993.5</c:v>
                </c:pt>
                <c:pt idx="1">
                  <c:v>879.66</c:v>
                </c:pt>
                <c:pt idx="2">
                  <c:v>799.38</c:v>
                </c:pt>
                <c:pt idx="3">
                  <c:v>715.46</c:v>
                </c:pt>
                <c:pt idx="4">
                  <c:v>648.05999999999995</c:v>
                </c:pt>
              </c:numCache>
            </c:numRef>
          </c:val>
          <c:extLst xmlns:c16r2="http://schemas.microsoft.com/office/drawing/2015/06/chart">
            <c:ext xmlns:c16="http://schemas.microsoft.com/office/drawing/2014/chart" uri="{C3380CC4-5D6E-409C-BE32-E72D297353CC}">
              <c16:uniqueId val="{00000000-3F54-4978-9163-12173037941E}"/>
            </c:ext>
          </c:extLst>
        </c:ser>
        <c:dLbls>
          <c:showLegendKey val="0"/>
          <c:showVal val="0"/>
          <c:showCatName val="0"/>
          <c:showSerName val="0"/>
          <c:showPercent val="0"/>
          <c:showBubbleSize val="0"/>
        </c:dLbls>
        <c:gapWidth val="150"/>
        <c:axId val="112940928"/>
        <c:axId val="11294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3F54-4978-9163-12173037941E}"/>
            </c:ext>
          </c:extLst>
        </c:ser>
        <c:dLbls>
          <c:showLegendKey val="0"/>
          <c:showVal val="0"/>
          <c:showCatName val="0"/>
          <c:showSerName val="0"/>
          <c:showPercent val="0"/>
          <c:showBubbleSize val="0"/>
        </c:dLbls>
        <c:marker val="1"/>
        <c:smooth val="0"/>
        <c:axId val="112940928"/>
        <c:axId val="112943104"/>
      </c:lineChart>
      <c:dateAx>
        <c:axId val="112940928"/>
        <c:scaling>
          <c:orientation val="minMax"/>
        </c:scaling>
        <c:delete val="1"/>
        <c:axPos val="b"/>
        <c:numFmt formatCode="ge" sourceLinked="1"/>
        <c:majorTickMark val="none"/>
        <c:minorTickMark val="none"/>
        <c:tickLblPos val="none"/>
        <c:crossAx val="112943104"/>
        <c:crosses val="autoZero"/>
        <c:auto val="1"/>
        <c:lblOffset val="100"/>
        <c:baseTimeUnit val="years"/>
      </c:dateAx>
      <c:valAx>
        <c:axId val="1129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45.1</c:v>
                </c:pt>
                <c:pt idx="1">
                  <c:v>46.53</c:v>
                </c:pt>
                <c:pt idx="2">
                  <c:v>50.56</c:v>
                </c:pt>
                <c:pt idx="3">
                  <c:v>65.53</c:v>
                </c:pt>
                <c:pt idx="4">
                  <c:v>59.82</c:v>
                </c:pt>
              </c:numCache>
            </c:numRef>
          </c:val>
          <c:extLst xmlns:c16r2="http://schemas.microsoft.com/office/drawing/2015/06/chart">
            <c:ext xmlns:c16="http://schemas.microsoft.com/office/drawing/2014/chart" uri="{C3380CC4-5D6E-409C-BE32-E72D297353CC}">
              <c16:uniqueId val="{00000000-D33E-4626-8262-254471C926C5}"/>
            </c:ext>
          </c:extLst>
        </c:ser>
        <c:dLbls>
          <c:showLegendKey val="0"/>
          <c:showVal val="0"/>
          <c:showCatName val="0"/>
          <c:showSerName val="0"/>
          <c:showPercent val="0"/>
          <c:showBubbleSize val="0"/>
        </c:dLbls>
        <c:gapWidth val="150"/>
        <c:axId val="112969984"/>
        <c:axId val="11298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D33E-4626-8262-254471C926C5}"/>
            </c:ext>
          </c:extLst>
        </c:ser>
        <c:dLbls>
          <c:showLegendKey val="0"/>
          <c:showVal val="0"/>
          <c:showCatName val="0"/>
          <c:showSerName val="0"/>
          <c:showPercent val="0"/>
          <c:showBubbleSize val="0"/>
        </c:dLbls>
        <c:marker val="1"/>
        <c:smooth val="0"/>
        <c:axId val="112969984"/>
        <c:axId val="112980352"/>
      </c:lineChart>
      <c:dateAx>
        <c:axId val="112969984"/>
        <c:scaling>
          <c:orientation val="minMax"/>
        </c:scaling>
        <c:delete val="1"/>
        <c:axPos val="b"/>
        <c:numFmt formatCode="ge" sourceLinked="1"/>
        <c:majorTickMark val="none"/>
        <c:minorTickMark val="none"/>
        <c:tickLblPos val="none"/>
        <c:crossAx val="112980352"/>
        <c:crosses val="autoZero"/>
        <c:auto val="1"/>
        <c:lblOffset val="100"/>
        <c:baseTimeUnit val="years"/>
      </c:dateAx>
      <c:valAx>
        <c:axId val="1129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582.03</c:v>
                </c:pt>
                <c:pt idx="1">
                  <c:v>571.26</c:v>
                </c:pt>
                <c:pt idx="2">
                  <c:v>520.15</c:v>
                </c:pt>
                <c:pt idx="3">
                  <c:v>407.64</c:v>
                </c:pt>
                <c:pt idx="4">
                  <c:v>466.56</c:v>
                </c:pt>
              </c:numCache>
            </c:numRef>
          </c:val>
          <c:extLst xmlns:c16r2="http://schemas.microsoft.com/office/drawing/2015/06/chart">
            <c:ext xmlns:c16="http://schemas.microsoft.com/office/drawing/2014/chart" uri="{C3380CC4-5D6E-409C-BE32-E72D297353CC}">
              <c16:uniqueId val="{00000000-2DE1-46F6-8244-88E95440C426}"/>
            </c:ext>
          </c:extLst>
        </c:ser>
        <c:dLbls>
          <c:showLegendKey val="0"/>
          <c:showVal val="0"/>
          <c:showCatName val="0"/>
          <c:showSerName val="0"/>
          <c:showPercent val="0"/>
          <c:showBubbleSize val="0"/>
        </c:dLbls>
        <c:gapWidth val="150"/>
        <c:axId val="112609536"/>
        <c:axId val="11262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2DE1-46F6-8244-88E95440C426}"/>
            </c:ext>
          </c:extLst>
        </c:ser>
        <c:dLbls>
          <c:showLegendKey val="0"/>
          <c:showVal val="0"/>
          <c:showCatName val="0"/>
          <c:showSerName val="0"/>
          <c:showPercent val="0"/>
          <c:showBubbleSize val="0"/>
        </c:dLbls>
        <c:marker val="1"/>
        <c:smooth val="0"/>
        <c:axId val="112609536"/>
        <c:axId val="112624000"/>
      </c:lineChart>
      <c:dateAx>
        <c:axId val="112609536"/>
        <c:scaling>
          <c:orientation val="minMax"/>
        </c:scaling>
        <c:delete val="1"/>
        <c:axPos val="b"/>
        <c:numFmt formatCode="ge" sourceLinked="1"/>
        <c:majorTickMark val="none"/>
        <c:minorTickMark val="none"/>
        <c:tickLblPos val="none"/>
        <c:crossAx val="112624000"/>
        <c:crosses val="autoZero"/>
        <c:auto val="1"/>
        <c:lblOffset val="100"/>
        <c:baseTimeUnit val="years"/>
      </c:dateAx>
      <c:valAx>
        <c:axId val="1126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85" zoomScaleNormal="85" workbookViewId="0">
      <selection activeCell="BG36" sqref="BG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伊平屋村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1258</v>
      </c>
      <c r="AM8" s="49"/>
      <c r="AN8" s="49"/>
      <c r="AO8" s="49"/>
      <c r="AP8" s="49"/>
      <c r="AQ8" s="49"/>
      <c r="AR8" s="49"/>
      <c r="AS8" s="49"/>
      <c r="AT8" s="45">
        <f>データ!$S$6</f>
        <v>21.82</v>
      </c>
      <c r="AU8" s="45"/>
      <c r="AV8" s="45"/>
      <c r="AW8" s="45"/>
      <c r="AX8" s="45"/>
      <c r="AY8" s="45"/>
      <c r="AZ8" s="45"/>
      <c r="BA8" s="45"/>
      <c r="BB8" s="45">
        <f>データ!$T$6</f>
        <v>57.65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49">
        <f>データ!$Q$6</f>
        <v>4665</v>
      </c>
      <c r="X10" s="49"/>
      <c r="Y10" s="49"/>
      <c r="Z10" s="49"/>
      <c r="AA10" s="49"/>
      <c r="AB10" s="49"/>
      <c r="AC10" s="49"/>
      <c r="AD10" s="2"/>
      <c r="AE10" s="2"/>
      <c r="AF10" s="2"/>
      <c r="AG10" s="2"/>
      <c r="AH10" s="2"/>
      <c r="AI10" s="2"/>
      <c r="AJ10" s="2"/>
      <c r="AK10" s="2"/>
      <c r="AL10" s="49">
        <f>データ!$U$6</f>
        <v>1247</v>
      </c>
      <c r="AM10" s="49"/>
      <c r="AN10" s="49"/>
      <c r="AO10" s="49"/>
      <c r="AP10" s="49"/>
      <c r="AQ10" s="49"/>
      <c r="AR10" s="49"/>
      <c r="AS10" s="49"/>
      <c r="AT10" s="45">
        <f>データ!$V$6</f>
        <v>21.72</v>
      </c>
      <c r="AU10" s="45"/>
      <c r="AV10" s="45"/>
      <c r="AW10" s="45"/>
      <c r="AX10" s="45"/>
      <c r="AY10" s="45"/>
      <c r="AZ10" s="45"/>
      <c r="BA10" s="45"/>
      <c r="BB10" s="45">
        <f>データ!$W$6</f>
        <v>57.41</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121</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122</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6tmD6sOw/7wLrl4H/TaET7l8srBvEouPI2FdPKBIf5+TbV68IquMVFkVgkxb7nPnT7ZFN98UyScslMf3VRVcMA==" saltValue="iyeh5HDbCCZyp0AsSznk8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82" t="s">
        <v>65</v>
      </c>
      <c r="I3" s="83"/>
      <c r="J3" s="83"/>
      <c r="K3" s="83"/>
      <c r="L3" s="83"/>
      <c r="M3" s="83"/>
      <c r="N3" s="83"/>
      <c r="O3" s="83"/>
      <c r="P3" s="83"/>
      <c r="Q3" s="83"/>
      <c r="R3" s="83"/>
      <c r="S3" s="83"/>
      <c r="T3" s="83"/>
      <c r="U3" s="83"/>
      <c r="V3" s="83"/>
      <c r="W3" s="84"/>
      <c r="X3" s="88" t="s">
        <v>66</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35</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8" t="s">
        <v>67</v>
      </c>
      <c r="B4" s="30"/>
      <c r="C4" s="30"/>
      <c r="D4" s="30"/>
      <c r="E4" s="30"/>
      <c r="F4" s="30"/>
      <c r="G4" s="30"/>
      <c r="H4" s="85"/>
      <c r="I4" s="86"/>
      <c r="J4" s="86"/>
      <c r="K4" s="86"/>
      <c r="L4" s="86"/>
      <c r="M4" s="86"/>
      <c r="N4" s="86"/>
      <c r="O4" s="86"/>
      <c r="P4" s="86"/>
      <c r="Q4" s="86"/>
      <c r="R4" s="86"/>
      <c r="S4" s="86"/>
      <c r="T4" s="86"/>
      <c r="U4" s="86"/>
      <c r="V4" s="86"/>
      <c r="W4" s="87"/>
      <c r="X4" s="81" t="s">
        <v>68</v>
      </c>
      <c r="Y4" s="81"/>
      <c r="Z4" s="81"/>
      <c r="AA4" s="81"/>
      <c r="AB4" s="81"/>
      <c r="AC4" s="81"/>
      <c r="AD4" s="81"/>
      <c r="AE4" s="81"/>
      <c r="AF4" s="81"/>
      <c r="AG4" s="81"/>
      <c r="AH4" s="81"/>
      <c r="AI4" s="81" t="s">
        <v>69</v>
      </c>
      <c r="AJ4" s="81"/>
      <c r="AK4" s="81"/>
      <c r="AL4" s="81"/>
      <c r="AM4" s="81"/>
      <c r="AN4" s="81"/>
      <c r="AO4" s="81"/>
      <c r="AP4" s="81"/>
      <c r="AQ4" s="81"/>
      <c r="AR4" s="81"/>
      <c r="AS4" s="81"/>
      <c r="AT4" s="81" t="s">
        <v>70</v>
      </c>
      <c r="AU4" s="81"/>
      <c r="AV4" s="81"/>
      <c r="AW4" s="81"/>
      <c r="AX4" s="81"/>
      <c r="AY4" s="81"/>
      <c r="AZ4" s="81"/>
      <c r="BA4" s="81"/>
      <c r="BB4" s="81"/>
      <c r="BC4" s="81"/>
      <c r="BD4" s="81"/>
      <c r="BE4" s="81" t="s">
        <v>71</v>
      </c>
      <c r="BF4" s="81"/>
      <c r="BG4" s="81"/>
      <c r="BH4" s="81"/>
      <c r="BI4" s="81"/>
      <c r="BJ4" s="81"/>
      <c r="BK4" s="81"/>
      <c r="BL4" s="81"/>
      <c r="BM4" s="81"/>
      <c r="BN4" s="81"/>
      <c r="BO4" s="81"/>
      <c r="BP4" s="81" t="s">
        <v>72</v>
      </c>
      <c r="BQ4" s="81"/>
      <c r="BR4" s="81"/>
      <c r="BS4" s="81"/>
      <c r="BT4" s="81"/>
      <c r="BU4" s="81"/>
      <c r="BV4" s="81"/>
      <c r="BW4" s="81"/>
      <c r="BX4" s="81"/>
      <c r="BY4" s="81"/>
      <c r="BZ4" s="81"/>
      <c r="CA4" s="81" t="s">
        <v>73</v>
      </c>
      <c r="CB4" s="81"/>
      <c r="CC4" s="81"/>
      <c r="CD4" s="81"/>
      <c r="CE4" s="81"/>
      <c r="CF4" s="81"/>
      <c r="CG4" s="81"/>
      <c r="CH4" s="81"/>
      <c r="CI4" s="81"/>
      <c r="CJ4" s="81"/>
      <c r="CK4" s="81"/>
      <c r="CL4" s="81" t="s">
        <v>74</v>
      </c>
      <c r="CM4" s="81"/>
      <c r="CN4" s="81"/>
      <c r="CO4" s="81"/>
      <c r="CP4" s="81"/>
      <c r="CQ4" s="81"/>
      <c r="CR4" s="81"/>
      <c r="CS4" s="81"/>
      <c r="CT4" s="81"/>
      <c r="CU4" s="81"/>
      <c r="CV4" s="81"/>
      <c r="CW4" s="81" t="s">
        <v>75</v>
      </c>
      <c r="CX4" s="81"/>
      <c r="CY4" s="81"/>
      <c r="CZ4" s="81"/>
      <c r="DA4" s="81"/>
      <c r="DB4" s="81"/>
      <c r="DC4" s="81"/>
      <c r="DD4" s="81"/>
      <c r="DE4" s="81"/>
      <c r="DF4" s="81"/>
      <c r="DG4" s="81"/>
      <c r="DH4" s="81" t="s">
        <v>76</v>
      </c>
      <c r="DI4" s="81"/>
      <c r="DJ4" s="81"/>
      <c r="DK4" s="81"/>
      <c r="DL4" s="81"/>
      <c r="DM4" s="81"/>
      <c r="DN4" s="81"/>
      <c r="DO4" s="81"/>
      <c r="DP4" s="81"/>
      <c r="DQ4" s="81"/>
      <c r="DR4" s="81"/>
      <c r="DS4" s="81" t="s">
        <v>77</v>
      </c>
      <c r="DT4" s="81"/>
      <c r="DU4" s="81"/>
      <c r="DV4" s="81"/>
      <c r="DW4" s="81"/>
      <c r="DX4" s="81"/>
      <c r="DY4" s="81"/>
      <c r="DZ4" s="81"/>
      <c r="EA4" s="81"/>
      <c r="EB4" s="81"/>
      <c r="EC4" s="81"/>
      <c r="ED4" s="81" t="s">
        <v>78</v>
      </c>
      <c r="EE4" s="81"/>
      <c r="EF4" s="81"/>
      <c r="EG4" s="81"/>
      <c r="EH4" s="81"/>
      <c r="EI4" s="81"/>
      <c r="EJ4" s="81"/>
      <c r="EK4" s="81"/>
      <c r="EL4" s="81"/>
      <c r="EM4" s="81"/>
      <c r="EN4" s="81"/>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473596</v>
      </c>
      <c r="D6" s="33">
        <f t="shared" si="3"/>
        <v>47</v>
      </c>
      <c r="E6" s="33">
        <f t="shared" si="3"/>
        <v>1</v>
      </c>
      <c r="F6" s="33">
        <f t="shared" si="3"/>
        <v>0</v>
      </c>
      <c r="G6" s="33">
        <f t="shared" si="3"/>
        <v>0</v>
      </c>
      <c r="H6" s="33" t="str">
        <f t="shared" si="3"/>
        <v>沖縄県　伊平屋村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100</v>
      </c>
      <c r="Q6" s="34">
        <f t="shared" si="3"/>
        <v>4665</v>
      </c>
      <c r="R6" s="34">
        <f t="shared" si="3"/>
        <v>1258</v>
      </c>
      <c r="S6" s="34">
        <f t="shared" si="3"/>
        <v>21.82</v>
      </c>
      <c r="T6" s="34">
        <f t="shared" si="3"/>
        <v>57.65</v>
      </c>
      <c r="U6" s="34">
        <f t="shared" si="3"/>
        <v>1247</v>
      </c>
      <c r="V6" s="34">
        <f t="shared" si="3"/>
        <v>21.72</v>
      </c>
      <c r="W6" s="34">
        <f t="shared" si="3"/>
        <v>57.41</v>
      </c>
      <c r="X6" s="35">
        <f>IF(X7="",NA(),X7)</f>
        <v>71.010000000000005</v>
      </c>
      <c r="Y6" s="35">
        <f t="shared" ref="Y6:AG6" si="4">IF(Y7="",NA(),Y7)</f>
        <v>75.760000000000005</v>
      </c>
      <c r="Z6" s="35">
        <f t="shared" si="4"/>
        <v>80.45</v>
      </c>
      <c r="AA6" s="35">
        <f t="shared" si="4"/>
        <v>90.4</v>
      </c>
      <c r="AB6" s="35">
        <f t="shared" si="4"/>
        <v>67.17</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993.5</v>
      </c>
      <c r="BF6" s="35">
        <f t="shared" ref="BF6:BN6" si="7">IF(BF7="",NA(),BF7)</f>
        <v>879.66</v>
      </c>
      <c r="BG6" s="35">
        <f t="shared" si="7"/>
        <v>799.38</v>
      </c>
      <c r="BH6" s="35">
        <f t="shared" si="7"/>
        <v>715.46</v>
      </c>
      <c r="BI6" s="35">
        <f t="shared" si="7"/>
        <v>648.05999999999995</v>
      </c>
      <c r="BJ6" s="35">
        <f t="shared" si="7"/>
        <v>1462.56</v>
      </c>
      <c r="BK6" s="35">
        <f t="shared" si="7"/>
        <v>1486.62</v>
      </c>
      <c r="BL6" s="35">
        <f t="shared" si="7"/>
        <v>1510.14</v>
      </c>
      <c r="BM6" s="35">
        <f t="shared" si="7"/>
        <v>1595.62</v>
      </c>
      <c r="BN6" s="35">
        <f t="shared" si="7"/>
        <v>1302.33</v>
      </c>
      <c r="BO6" s="34" t="str">
        <f>IF(BO7="","",IF(BO7="-","【-】","【"&amp;SUBSTITUTE(TEXT(BO7,"#,##0.00"),"-","△")&amp;"】"))</f>
        <v>【1,141.75】</v>
      </c>
      <c r="BP6" s="35">
        <f>IF(BP7="",NA(),BP7)</f>
        <v>45.1</v>
      </c>
      <c r="BQ6" s="35">
        <f t="shared" ref="BQ6:BY6" si="8">IF(BQ7="",NA(),BQ7)</f>
        <v>46.53</v>
      </c>
      <c r="BR6" s="35">
        <f t="shared" si="8"/>
        <v>50.56</v>
      </c>
      <c r="BS6" s="35">
        <f t="shared" si="8"/>
        <v>65.53</v>
      </c>
      <c r="BT6" s="35">
        <f t="shared" si="8"/>
        <v>59.82</v>
      </c>
      <c r="BU6" s="35">
        <f t="shared" si="8"/>
        <v>32.39</v>
      </c>
      <c r="BV6" s="35">
        <f t="shared" si="8"/>
        <v>24.39</v>
      </c>
      <c r="BW6" s="35">
        <f t="shared" si="8"/>
        <v>22.67</v>
      </c>
      <c r="BX6" s="35">
        <f t="shared" si="8"/>
        <v>37.92</v>
      </c>
      <c r="BY6" s="35">
        <f t="shared" si="8"/>
        <v>40.89</v>
      </c>
      <c r="BZ6" s="34" t="str">
        <f>IF(BZ7="","",IF(BZ7="-","【-】","【"&amp;SUBSTITUTE(TEXT(BZ7,"#,##0.00"),"-","△")&amp;"】"))</f>
        <v>【54.93】</v>
      </c>
      <c r="CA6" s="35">
        <f>IF(CA7="",NA(),CA7)</f>
        <v>582.03</v>
      </c>
      <c r="CB6" s="35">
        <f t="shared" ref="CB6:CJ6" si="9">IF(CB7="",NA(),CB7)</f>
        <v>571.26</v>
      </c>
      <c r="CC6" s="35">
        <f t="shared" si="9"/>
        <v>520.15</v>
      </c>
      <c r="CD6" s="35">
        <f t="shared" si="9"/>
        <v>407.64</v>
      </c>
      <c r="CE6" s="35">
        <f t="shared" si="9"/>
        <v>466.56</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84.08</v>
      </c>
      <c r="CM6" s="35">
        <f t="shared" ref="CM6:CU6" si="10">IF(CM7="",NA(),CM7)</f>
        <v>74.58</v>
      </c>
      <c r="CN6" s="35">
        <f t="shared" si="10"/>
        <v>76.42</v>
      </c>
      <c r="CO6" s="35">
        <f t="shared" si="10"/>
        <v>71.05</v>
      </c>
      <c r="CP6" s="35">
        <f t="shared" si="10"/>
        <v>91.43</v>
      </c>
      <c r="CQ6" s="35">
        <f t="shared" si="10"/>
        <v>50.49</v>
      </c>
      <c r="CR6" s="35">
        <f t="shared" si="10"/>
        <v>48.36</v>
      </c>
      <c r="CS6" s="35">
        <f t="shared" si="10"/>
        <v>48.7</v>
      </c>
      <c r="CT6" s="35">
        <f t="shared" si="10"/>
        <v>46.9</v>
      </c>
      <c r="CU6" s="35">
        <f t="shared" si="10"/>
        <v>47.95</v>
      </c>
      <c r="CV6" s="34" t="str">
        <f>IF(CV7="","",IF(CV7="-","【-】","【"&amp;SUBSTITUTE(TEXT(CV7,"#,##0.00"),"-","△")&amp;"】"))</f>
        <v>【56.91】</v>
      </c>
      <c r="CW6" s="35">
        <f>IF(CW7="",NA(),CW7)</f>
        <v>61.36</v>
      </c>
      <c r="CX6" s="35">
        <f t="shared" ref="CX6:DF6" si="11">IF(CX7="",NA(),CX7)</f>
        <v>68.53</v>
      </c>
      <c r="CY6" s="35">
        <f t="shared" si="11"/>
        <v>67.72</v>
      </c>
      <c r="CZ6" s="35">
        <f t="shared" si="11"/>
        <v>69.41</v>
      </c>
      <c r="DA6" s="35">
        <f t="shared" si="11"/>
        <v>61.54</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473596</v>
      </c>
      <c r="D7" s="37">
        <v>47</v>
      </c>
      <c r="E7" s="37">
        <v>1</v>
      </c>
      <c r="F7" s="37">
        <v>0</v>
      </c>
      <c r="G7" s="37">
        <v>0</v>
      </c>
      <c r="H7" s="37" t="s">
        <v>108</v>
      </c>
      <c r="I7" s="37" t="s">
        <v>109</v>
      </c>
      <c r="J7" s="37" t="s">
        <v>110</v>
      </c>
      <c r="K7" s="37" t="s">
        <v>111</v>
      </c>
      <c r="L7" s="37" t="s">
        <v>112</v>
      </c>
      <c r="M7" s="37" t="s">
        <v>113</v>
      </c>
      <c r="N7" s="38" t="s">
        <v>114</v>
      </c>
      <c r="O7" s="38" t="s">
        <v>115</v>
      </c>
      <c r="P7" s="38">
        <v>100</v>
      </c>
      <c r="Q7" s="38">
        <v>4665</v>
      </c>
      <c r="R7" s="38">
        <v>1258</v>
      </c>
      <c r="S7" s="38">
        <v>21.82</v>
      </c>
      <c r="T7" s="38">
        <v>57.65</v>
      </c>
      <c r="U7" s="38">
        <v>1247</v>
      </c>
      <c r="V7" s="38">
        <v>21.72</v>
      </c>
      <c r="W7" s="38">
        <v>57.41</v>
      </c>
      <c r="X7" s="38">
        <v>71.010000000000005</v>
      </c>
      <c r="Y7" s="38">
        <v>75.760000000000005</v>
      </c>
      <c r="Z7" s="38">
        <v>80.45</v>
      </c>
      <c r="AA7" s="38">
        <v>90.4</v>
      </c>
      <c r="AB7" s="38">
        <v>67.17</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993.5</v>
      </c>
      <c r="BF7" s="38">
        <v>879.66</v>
      </c>
      <c r="BG7" s="38">
        <v>799.38</v>
      </c>
      <c r="BH7" s="38">
        <v>715.46</v>
      </c>
      <c r="BI7" s="38">
        <v>648.05999999999995</v>
      </c>
      <c r="BJ7" s="38">
        <v>1462.56</v>
      </c>
      <c r="BK7" s="38">
        <v>1486.62</v>
      </c>
      <c r="BL7" s="38">
        <v>1510.14</v>
      </c>
      <c r="BM7" s="38">
        <v>1595.62</v>
      </c>
      <c r="BN7" s="38">
        <v>1302.33</v>
      </c>
      <c r="BO7" s="38">
        <v>1141.75</v>
      </c>
      <c r="BP7" s="38">
        <v>45.1</v>
      </c>
      <c r="BQ7" s="38">
        <v>46.53</v>
      </c>
      <c r="BR7" s="38">
        <v>50.56</v>
      </c>
      <c r="BS7" s="38">
        <v>65.53</v>
      </c>
      <c r="BT7" s="38">
        <v>59.82</v>
      </c>
      <c r="BU7" s="38">
        <v>32.39</v>
      </c>
      <c r="BV7" s="38">
        <v>24.39</v>
      </c>
      <c r="BW7" s="38">
        <v>22.67</v>
      </c>
      <c r="BX7" s="38">
        <v>37.92</v>
      </c>
      <c r="BY7" s="38">
        <v>40.89</v>
      </c>
      <c r="BZ7" s="38">
        <v>54.93</v>
      </c>
      <c r="CA7" s="38">
        <v>582.03</v>
      </c>
      <c r="CB7" s="38">
        <v>571.26</v>
      </c>
      <c r="CC7" s="38">
        <v>520.15</v>
      </c>
      <c r="CD7" s="38">
        <v>407.64</v>
      </c>
      <c r="CE7" s="38">
        <v>466.56</v>
      </c>
      <c r="CF7" s="38">
        <v>530.83000000000004</v>
      </c>
      <c r="CG7" s="38">
        <v>734.18</v>
      </c>
      <c r="CH7" s="38">
        <v>789.62</v>
      </c>
      <c r="CI7" s="38">
        <v>423.18</v>
      </c>
      <c r="CJ7" s="38">
        <v>383.2</v>
      </c>
      <c r="CK7" s="38">
        <v>292.18</v>
      </c>
      <c r="CL7" s="38">
        <v>84.08</v>
      </c>
      <c r="CM7" s="38">
        <v>74.58</v>
      </c>
      <c r="CN7" s="38">
        <v>76.42</v>
      </c>
      <c r="CO7" s="38">
        <v>71.05</v>
      </c>
      <c r="CP7" s="38">
        <v>91.43</v>
      </c>
      <c r="CQ7" s="38">
        <v>50.49</v>
      </c>
      <c r="CR7" s="38">
        <v>48.36</v>
      </c>
      <c r="CS7" s="38">
        <v>48.7</v>
      </c>
      <c r="CT7" s="38">
        <v>46.9</v>
      </c>
      <c r="CU7" s="38">
        <v>47.95</v>
      </c>
      <c r="CV7" s="38">
        <v>56.91</v>
      </c>
      <c r="CW7" s="38">
        <v>61.36</v>
      </c>
      <c r="CX7" s="38">
        <v>68.53</v>
      </c>
      <c r="CY7" s="38">
        <v>67.72</v>
      </c>
      <c r="CZ7" s="38">
        <v>69.41</v>
      </c>
      <c r="DA7" s="38">
        <v>61.54</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2019-02-02T06:57:28Z</cp:lastPrinted>
  <dcterms:created xsi:type="dcterms:W3CDTF">2018-12-03T08:46:51Z</dcterms:created>
  <dcterms:modified xsi:type="dcterms:W3CDTF">2019-02-02T09:16:57Z</dcterms:modified>
  <cp:category/>
</cp:coreProperties>
</file>