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yUeCzRfmlyHpdESr0YNw4bt0vuzPAwgmlbB7BqOO9j/XKViYTfB5g9dHhuoWPfZJB26fqMuoM0VyNYQZzwXcg==" workbookSaltValue="qjM5YjG5Sl3pm6rskZ/JCw==" workbookSpinCount="100000" lockStructure="1"/>
  <bookViews>
    <workbookView xWindow="0" yWindow="0" windowWidth="15360" windowHeight="7635"/>
  </bookViews>
  <sheets>
    <sheet name="法非適用_水道事業" sheetId="4" r:id="rId1"/>
    <sheet name="データ" sheetId="5" state="hidden" r:id="rId2"/>
  </sheets>
  <calcPr calcId="14562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<sst xmlns="http://schemas.openxmlformats.org/spreadsheetml/2006/main" count="237" uniqueCount="123">
  <si>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</si>
  <si>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</si>
  <si>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</si>
  <si>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</si>
  <si>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</si>
  <si>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</si>
  <si>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</si>
  <si>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</si>
  <si>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</si>
  <si>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</si>
  <si>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</si>
  <si>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</si>
  <si>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</si>
  <si>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</si>
  <si>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</si>
  <si>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</si>
  <si>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</si>
  <si>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</si>
  <si>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</si>
  <si>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</si>
  <si>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</si>
  <si>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</si>
  <si>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</si>
  <si>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</si>
  <si>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</si>
  <si>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</si>
  <si>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</si>
  <si>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</si>
  <si>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</si>
  <si>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</si>
  <si>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</si>
  <si>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</si>
  <si>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</si>
  <si>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</si>
  <si>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</si>
  <si>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</si>
  <si>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</si>
  <si>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</si>
  <si>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</si>
  <si>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</si>
  <si>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</si>
  <si>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</si>
  <si>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</si>
  <si>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</si>
  <si>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</si>
  <si>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</si>
  <si>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</si>
  <si>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</si>
  <si>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</si>
  <si>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</si>
  <si>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</si>
  <si>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</si>
  <si>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</si>
  <si>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</si>
  <si>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</si>
  <si>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</si>
  <si>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</si>
  <si>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</si>
  <si>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</si>
  <si>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</si>
  <si>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</si>
  <si>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</si>
  <si>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</si>
  <si>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</si>
  <si>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</si>
  <si>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</si>
  <si>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</si>
  <si>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</si>
  <si>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</si>
  <si>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</si>
  <si>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</si>
  <si>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</si>
  <si>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</si>
  <si>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</si>
  <si>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</si>
  <si>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</si>
  <si>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</si>
  <si>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</si>
  <si>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</si>
  <si>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</si>
  <si>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</si>
  <si>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</si>
  <si>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</si>
  <si>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</si>
  <si>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</si>
  <si>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</si>
  <si>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</si>
  <si>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</si>
  <si>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</si>
  <si>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</si>
  <si>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</si>
  <si>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</si>
  <si>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</si>
  <si>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</si>
  <si>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</si>
  <si>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</si>
  <si>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</si>
  <si>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</si>
  <si>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</si>
  <si>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</si>
  <si>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</si>
  <si>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</si>
  <si>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</si>
  <si>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</si>
  <si>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</si>
  <si>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</si>
  <si>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</si>
  <si>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北大東村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</si>
  <si>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</si>
  <si>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</si>
  <si>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</si>
  <si>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</si>
  <si>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</si>
  <si>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</si>
  <si>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</si>
  <si>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</si>
  <si>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</si>
  <si>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</si>
  <si>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</si>
  <si>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</si>
  <si>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施設の老朽化に伴い施設の修繕に費用がかかることが予想されるため整備点検の徹底を行い施設の費用削減を行い、管路の老朽化に伴う漏水を減らす為、管路の更新を行い有収率の向上に努める。</t>
    <phoneticPr fontId="4"/>
  </si>
  <si>
    <t xml:space="preserve">①　経営収支比率
　　今後、広域化に伴い管路の更新を行うため、施
　設に係る費用削減に取りんでいるが、施設の老朽
　化に伴い修繕が増加傾向にある。
④　企業積残高対給水収益比率
　　管路の老朽化に伴い、漏水の恐れがあるため管
　路の更新を行い有収率の向上に努める。
⑤　料金回収率
　　料金回収率が昨年度より下がっているため料金
　回収率のアップに努める。
⑥　給水原価
　　施設の老朽化に伴い設備の修繕に費用がかかる
　ため、整備点検を徹底し費用の削減に努める。
⑦　施設利用率
　　施設への投資経済性は効率的に維持しているこ
　とから今後も維持していく。
⑧　有収率
　　平均に比べて高い数値ではあるが、管路の老朽
　化により漏水が増えることが懸念されるため管路
　の更新を行い有収率の向上に努める。
</t>
    <rPh sb="51" eb="53">
      <t>シセツ</t>
    </rPh>
    <rPh sb="60" eb="61">
      <t>トモナ</t>
    </rPh>
    <rPh sb="62" eb="64">
      <t>シュウゼン</t>
    </rPh>
    <rPh sb="65" eb="67">
      <t>ゾウカ</t>
    </rPh>
    <rPh sb="67" eb="69">
      <t>ケイコウ</t>
    </rPh>
    <rPh sb="145" eb="147">
      <t>リョウキン</t>
    </rPh>
    <rPh sb="147" eb="149">
      <t>カイシュウ</t>
    </rPh>
    <rPh sb="149" eb="150">
      <t>リツ</t>
    </rPh>
    <rPh sb="151" eb="154">
      <t>サクネンド</t>
    </rPh>
    <rPh sb="156" eb="157">
      <t>サ</t>
    </rPh>
    <rPh sb="164" eb="166">
      <t>リョウキン</t>
    </rPh>
    <rPh sb="168" eb="171">
      <t>カイシュウリツ</t>
    </rPh>
    <rPh sb="176" eb="177">
      <t>ツト</t>
    </rPh>
    <phoneticPr fontId="4"/>
  </si>
  <si>
    <t>　施設設備は老朽化に伴い修繕ヶ所が増えてきている。今後は広域化に伴い、新たに施設を県企業局が新設する。そのため布設してから一度も更新していない管路の更新を村で行い、耐震化や漏水の防止に努め無効水量を減らし有収率の向上に勤める。</t>
    <rPh sb="25" eb="27">
      <t>コンゴ</t>
    </rPh>
    <rPh sb="35" eb="36">
      <t>アラ</t>
    </rPh>
    <rPh sb="38" eb="40">
      <t>シセツ</t>
    </rPh>
    <rPh sb="41" eb="42">
      <t>ケン</t>
    </rPh>
    <rPh sb="42" eb="45">
      <t>キギョウキョク</t>
    </rPh>
    <rPh sb="46" eb="48">
      <t>シンセツ</t>
    </rPh>
    <rPh sb="55" eb="57">
      <t>フセツ</t>
    </rPh>
    <rPh sb="61" eb="63">
      <t>イチド</t>
    </rPh>
    <rPh sb="64" eb="66">
      <t>コウシン</t>
    </rPh>
    <rPh sb="71" eb="73">
      <t>カンロ</t>
    </rPh>
    <rPh sb="74" eb="76">
      <t>コウシン</t>
    </rPh>
    <rPh sb="77" eb="78">
      <t>ソン</t>
    </rPh>
    <rPh sb="79" eb="80">
      <t>オコナ</t>
    </rPh>
    <rPh sb="82" eb="85">
      <t>タイシンカ</t>
    </rPh>
    <rPh sb="86" eb="88">
      <t>ロウスイ</t>
    </rPh>
    <rPh sb="89" eb="91">
      <t>ボウシ</t>
    </rPh>
    <rPh sb="92" eb="93">
      <t>ツト</t>
    </rPh>
    <rPh sb="94" eb="96">
      <t>ムコウ</t>
    </rPh>
    <rPh sb="96" eb="98">
      <t>スイリョウ</t>
    </rPh>
    <rPh sb="99" eb="100">
      <t>ヘ</t>
    </rPh>
    <rPh sb="102" eb="104">
      <t>ユウシュウ</t>
    </rPh>
    <rPh sb="104" eb="105">
      <t>リツ</t>
    </rPh>
    <rPh sb="106" eb="108">
      <t>コウジョウ</t>
    </rPh>
    <rPh sb="109" eb="11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</si>
</sst>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46-4B68-B5E7-8264909E111A}"/>
            </c:ext>
          </c:extLst>
        </c:ser>
        <c:dLbls>
          <c:showLegendKey val="0"/>
          <c:showVal val="0"/>
          <c:showCatName val="0"/>
          <c:showSerName val="0"/>
          <c:showPercent val="0"/>
          <c:showBubbleSize val="0"/>
        </c:dLbls>
        <c:gapWidth val="150"/>
        <c:axId val="107886848"/>
        <c:axId val="10788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1846-4B68-B5E7-8264909E111A}"/>
            </c:ext>
          </c:extLst>
        </c:ser>
        <c:dLbls>
          <c:showLegendKey val="0"/>
          <c:showVal val="0"/>
          <c:showCatName val="0"/>
          <c:showSerName val="0"/>
          <c:showPercent val="0"/>
          <c:showBubbleSize val="0"/>
        </c:dLbls>
        <c:marker val="1"/>
        <c:smooth val="0"/>
        <c:axId val="107886848"/>
        <c:axId val="107889024"/>
      </c:lineChart>
      <c:dateAx>
        <c:axId val="107886848"/>
        <c:scaling>
          <c:orientation val="minMax"/>
        </c:scaling>
        <c:delete val="1"/>
        <c:axPos val="b"/>
        <c:numFmt formatCode="ge" sourceLinked="1"/>
        <c:majorTickMark val="none"/>
        <c:minorTickMark val="none"/>
        <c:tickLblPos val="none"/>
        <c:crossAx val="107889024"/>
        <c:crosses val="autoZero"/>
        <c:auto val="1"/>
        <c:lblOffset val="100"/>
        <c:baseTimeUnit val="years"/>
      </c:dateAx>
      <c:valAx>
        <c:axId val="1078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91.93</c:v>
                </c:pt>
                <c:pt idx="1">
                  <c:v>88.76</c:v>
                </c:pt>
                <c:pt idx="2">
                  <c:v>84.83</c:v>
                </c:pt>
                <c:pt idx="3">
                  <c:v>80.37</c:v>
                </c:pt>
                <c:pt idx="4">
                  <c:v>76.06</c:v>
                </c:pt>
              </c:numCache>
            </c:numRef>
          </c:val>
          <c:extLst xmlns:c16r2="http://schemas.microsoft.com/office/drawing/2015/06/chart">
            <c:ext xmlns:c16="http://schemas.microsoft.com/office/drawing/2014/chart" uri="{C3380CC4-5D6E-409C-BE32-E72D297353CC}">
              <c16:uniqueId val="{00000000-45B7-4F9B-88F3-B9A96CA0E76D}"/>
            </c:ext>
          </c:extLst>
        </c:ser>
        <c:dLbls>
          <c:showLegendKey val="0"/>
          <c:showVal val="0"/>
          <c:showCatName val="0"/>
          <c:showSerName val="0"/>
          <c:showPercent val="0"/>
          <c:showBubbleSize val="0"/>
        </c:dLbls>
        <c:gapWidth val="150"/>
        <c:axId val="115726208"/>
        <c:axId val="11573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45B7-4F9B-88F3-B9A96CA0E76D}"/>
            </c:ext>
          </c:extLst>
        </c:ser>
        <c:dLbls>
          <c:showLegendKey val="0"/>
          <c:showVal val="0"/>
          <c:showCatName val="0"/>
          <c:showSerName val="0"/>
          <c:showPercent val="0"/>
          <c:showBubbleSize val="0"/>
        </c:dLbls>
        <c:marker val="1"/>
        <c:smooth val="0"/>
        <c:axId val="115726208"/>
        <c:axId val="115732480"/>
      </c:lineChart>
      <c:dateAx>
        <c:axId val="115726208"/>
        <c:scaling>
          <c:orientation val="minMax"/>
        </c:scaling>
        <c:delete val="1"/>
        <c:axPos val="b"/>
        <c:numFmt formatCode="ge" sourceLinked="1"/>
        <c:majorTickMark val="none"/>
        <c:minorTickMark val="none"/>
        <c:tickLblPos val="none"/>
        <c:crossAx val="115732480"/>
        <c:crosses val="autoZero"/>
        <c:auto val="1"/>
        <c:lblOffset val="100"/>
        <c:baseTimeUnit val="years"/>
      </c:dateAx>
      <c:valAx>
        <c:axId val="1157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99.19</c:v>
                </c:pt>
                <c:pt idx="1">
                  <c:v>99.64</c:v>
                </c:pt>
                <c:pt idx="2">
                  <c:v>87.34</c:v>
                </c:pt>
                <c:pt idx="3">
                  <c:v>90.57</c:v>
                </c:pt>
                <c:pt idx="4">
                  <c:v>91.73</c:v>
                </c:pt>
              </c:numCache>
            </c:numRef>
          </c:val>
          <c:extLst xmlns:c16r2="http://schemas.microsoft.com/office/drawing/2015/06/chart">
            <c:ext xmlns:c16="http://schemas.microsoft.com/office/drawing/2014/chart" uri="{C3380CC4-5D6E-409C-BE32-E72D297353CC}">
              <c16:uniqueId val="{00000000-B67F-439B-B241-BB15C48AD67A}"/>
            </c:ext>
          </c:extLst>
        </c:ser>
        <c:dLbls>
          <c:showLegendKey val="0"/>
          <c:showVal val="0"/>
          <c:showCatName val="0"/>
          <c:showSerName val="0"/>
          <c:showPercent val="0"/>
          <c:showBubbleSize val="0"/>
        </c:dLbls>
        <c:gapWidth val="150"/>
        <c:axId val="115792128"/>
        <c:axId val="11579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B67F-439B-B241-BB15C48AD67A}"/>
            </c:ext>
          </c:extLst>
        </c:ser>
        <c:dLbls>
          <c:showLegendKey val="0"/>
          <c:showVal val="0"/>
          <c:showCatName val="0"/>
          <c:showSerName val="0"/>
          <c:showPercent val="0"/>
          <c:showBubbleSize val="0"/>
        </c:dLbls>
        <c:marker val="1"/>
        <c:smooth val="0"/>
        <c:axId val="115792128"/>
        <c:axId val="115794304"/>
      </c:lineChart>
      <c:dateAx>
        <c:axId val="115792128"/>
        <c:scaling>
          <c:orientation val="minMax"/>
        </c:scaling>
        <c:delete val="1"/>
        <c:axPos val="b"/>
        <c:numFmt formatCode="ge" sourceLinked="1"/>
        <c:majorTickMark val="none"/>
        <c:minorTickMark val="none"/>
        <c:tickLblPos val="none"/>
        <c:crossAx val="115794304"/>
        <c:crosses val="autoZero"/>
        <c:auto val="1"/>
        <c:lblOffset val="100"/>
        <c:baseTimeUnit val="years"/>
      </c:dateAx>
      <c:valAx>
        <c:axId val="11579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103.17</c:v>
                </c:pt>
                <c:pt idx="1">
                  <c:v>85.79</c:v>
                </c:pt>
                <c:pt idx="2">
                  <c:v>96.05</c:v>
                </c:pt>
                <c:pt idx="3">
                  <c:v>111.75</c:v>
                </c:pt>
                <c:pt idx="4">
                  <c:v>99.04</c:v>
                </c:pt>
              </c:numCache>
            </c:numRef>
          </c:val>
          <c:extLst xmlns:c16r2="http://schemas.microsoft.com/office/drawing/2015/06/chart">
            <c:ext xmlns:c16="http://schemas.microsoft.com/office/drawing/2014/chart" uri="{C3380CC4-5D6E-409C-BE32-E72D297353CC}">
              <c16:uniqueId val="{00000000-3B73-4372-A0A6-312BF7D21A99}"/>
            </c:ext>
          </c:extLst>
        </c:ser>
        <c:dLbls>
          <c:showLegendKey val="0"/>
          <c:showVal val="0"/>
          <c:showCatName val="0"/>
          <c:showSerName val="0"/>
          <c:showPercent val="0"/>
          <c:showBubbleSize val="0"/>
        </c:dLbls>
        <c:gapWidth val="150"/>
        <c:axId val="107920000"/>
        <c:axId val="10793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3B73-4372-A0A6-312BF7D21A99}"/>
            </c:ext>
          </c:extLst>
        </c:ser>
        <c:dLbls>
          <c:showLegendKey val="0"/>
          <c:showVal val="0"/>
          <c:showCatName val="0"/>
          <c:showSerName val="0"/>
          <c:showPercent val="0"/>
          <c:showBubbleSize val="0"/>
        </c:dLbls>
        <c:marker val="1"/>
        <c:smooth val="0"/>
        <c:axId val="107920000"/>
        <c:axId val="107930368"/>
      </c:lineChart>
      <c:dateAx>
        <c:axId val="107920000"/>
        <c:scaling>
          <c:orientation val="minMax"/>
        </c:scaling>
        <c:delete val="1"/>
        <c:axPos val="b"/>
        <c:numFmt formatCode="ge" sourceLinked="1"/>
        <c:majorTickMark val="none"/>
        <c:minorTickMark val="none"/>
        <c:tickLblPos val="none"/>
        <c:crossAx val="107930368"/>
        <c:crosses val="autoZero"/>
        <c:auto val="1"/>
        <c:lblOffset val="100"/>
        <c:baseTimeUnit val="years"/>
      </c:dateAx>
      <c:valAx>
        <c:axId val="1079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25-43FD-A11E-723B32C3D829}"/>
            </c:ext>
          </c:extLst>
        </c:ser>
        <c:dLbls>
          <c:showLegendKey val="0"/>
          <c:showVal val="0"/>
          <c:showCatName val="0"/>
          <c:showSerName val="0"/>
          <c:showPercent val="0"/>
          <c:showBubbleSize val="0"/>
        </c:dLbls>
        <c:gapWidth val="150"/>
        <c:axId val="109296640"/>
        <c:axId val="10929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25-43FD-A11E-723B32C3D829}"/>
            </c:ext>
          </c:extLst>
        </c:ser>
        <c:dLbls>
          <c:showLegendKey val="0"/>
          <c:showVal val="0"/>
          <c:showCatName val="0"/>
          <c:showSerName val="0"/>
          <c:showPercent val="0"/>
          <c:showBubbleSize val="0"/>
        </c:dLbls>
        <c:marker val="1"/>
        <c:smooth val="0"/>
        <c:axId val="109296640"/>
        <c:axId val="109298816"/>
      </c:lineChart>
      <c:dateAx>
        <c:axId val="109296640"/>
        <c:scaling>
          <c:orientation val="minMax"/>
        </c:scaling>
        <c:delete val="1"/>
        <c:axPos val="b"/>
        <c:numFmt formatCode="ge" sourceLinked="1"/>
        <c:majorTickMark val="none"/>
        <c:minorTickMark val="none"/>
        <c:tickLblPos val="none"/>
        <c:crossAx val="109298816"/>
        <c:crosses val="autoZero"/>
        <c:auto val="1"/>
        <c:lblOffset val="100"/>
        <c:baseTimeUnit val="years"/>
      </c:dateAx>
      <c:valAx>
        <c:axId val="10929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88-43A8-860C-5D7457BCF8F8}"/>
            </c:ext>
          </c:extLst>
        </c:ser>
        <c:dLbls>
          <c:showLegendKey val="0"/>
          <c:showVal val="0"/>
          <c:showCatName val="0"/>
          <c:showSerName val="0"/>
          <c:showPercent val="0"/>
          <c:showBubbleSize val="0"/>
        </c:dLbls>
        <c:gapWidth val="150"/>
        <c:axId val="109313408"/>
        <c:axId val="1130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88-43A8-860C-5D7457BCF8F8}"/>
            </c:ext>
          </c:extLst>
        </c:ser>
        <c:dLbls>
          <c:showLegendKey val="0"/>
          <c:showVal val="0"/>
          <c:showCatName val="0"/>
          <c:showSerName val="0"/>
          <c:showPercent val="0"/>
          <c:showBubbleSize val="0"/>
        </c:dLbls>
        <c:marker val="1"/>
        <c:smooth val="0"/>
        <c:axId val="109313408"/>
        <c:axId val="113075712"/>
      </c:lineChart>
      <c:dateAx>
        <c:axId val="109313408"/>
        <c:scaling>
          <c:orientation val="minMax"/>
        </c:scaling>
        <c:delete val="1"/>
        <c:axPos val="b"/>
        <c:numFmt formatCode="ge" sourceLinked="1"/>
        <c:majorTickMark val="none"/>
        <c:minorTickMark val="none"/>
        <c:tickLblPos val="none"/>
        <c:crossAx val="113075712"/>
        <c:crosses val="autoZero"/>
        <c:auto val="1"/>
        <c:lblOffset val="100"/>
        <c:baseTimeUnit val="years"/>
      </c:dateAx>
      <c:valAx>
        <c:axId val="1130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6E-4BF8-A84D-6E49171F768D}"/>
            </c:ext>
          </c:extLst>
        </c:ser>
        <c:dLbls>
          <c:showLegendKey val="0"/>
          <c:showVal val="0"/>
          <c:showCatName val="0"/>
          <c:showSerName val="0"/>
          <c:showPercent val="0"/>
          <c:showBubbleSize val="0"/>
        </c:dLbls>
        <c:gapWidth val="150"/>
        <c:axId val="113120000"/>
        <c:axId val="1131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6E-4BF8-A84D-6E49171F768D}"/>
            </c:ext>
          </c:extLst>
        </c:ser>
        <c:dLbls>
          <c:showLegendKey val="0"/>
          <c:showVal val="0"/>
          <c:showCatName val="0"/>
          <c:showSerName val="0"/>
          <c:showPercent val="0"/>
          <c:showBubbleSize val="0"/>
        </c:dLbls>
        <c:marker val="1"/>
        <c:smooth val="0"/>
        <c:axId val="113120000"/>
        <c:axId val="113121920"/>
      </c:lineChart>
      <c:dateAx>
        <c:axId val="113120000"/>
        <c:scaling>
          <c:orientation val="minMax"/>
        </c:scaling>
        <c:delete val="1"/>
        <c:axPos val="b"/>
        <c:numFmt formatCode="ge" sourceLinked="1"/>
        <c:majorTickMark val="none"/>
        <c:minorTickMark val="none"/>
        <c:tickLblPos val="none"/>
        <c:crossAx val="113121920"/>
        <c:crosses val="autoZero"/>
        <c:auto val="1"/>
        <c:lblOffset val="100"/>
        <c:baseTimeUnit val="years"/>
      </c:dateAx>
      <c:valAx>
        <c:axId val="1131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28-4EB6-9334-6CB482CA1CF4}"/>
            </c:ext>
          </c:extLst>
        </c:ser>
        <c:dLbls>
          <c:showLegendKey val="0"/>
          <c:showVal val="0"/>
          <c:showCatName val="0"/>
          <c:showSerName val="0"/>
          <c:showPercent val="0"/>
          <c:showBubbleSize val="0"/>
        </c:dLbls>
        <c:gapWidth val="150"/>
        <c:axId val="113152768"/>
        <c:axId val="1131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28-4EB6-9334-6CB482CA1CF4}"/>
            </c:ext>
          </c:extLst>
        </c:ser>
        <c:dLbls>
          <c:showLegendKey val="0"/>
          <c:showVal val="0"/>
          <c:showCatName val="0"/>
          <c:showSerName val="0"/>
          <c:showPercent val="0"/>
          <c:showBubbleSize val="0"/>
        </c:dLbls>
        <c:marker val="1"/>
        <c:smooth val="0"/>
        <c:axId val="113152768"/>
        <c:axId val="113154688"/>
      </c:lineChart>
      <c:dateAx>
        <c:axId val="113152768"/>
        <c:scaling>
          <c:orientation val="minMax"/>
        </c:scaling>
        <c:delete val="1"/>
        <c:axPos val="b"/>
        <c:numFmt formatCode="ge" sourceLinked="1"/>
        <c:majorTickMark val="none"/>
        <c:minorTickMark val="none"/>
        <c:tickLblPos val="none"/>
        <c:crossAx val="113154688"/>
        <c:crosses val="autoZero"/>
        <c:auto val="1"/>
        <c:lblOffset val="100"/>
        <c:baseTimeUnit val="years"/>
      </c:dateAx>
      <c:valAx>
        <c:axId val="1131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313.27999999999997</c:v>
                </c:pt>
                <c:pt idx="1">
                  <c:v>268.18</c:v>
                </c:pt>
                <c:pt idx="2">
                  <c:v>253.15</c:v>
                </c:pt>
                <c:pt idx="3">
                  <c:v>240.39</c:v>
                </c:pt>
                <c:pt idx="4">
                  <c:v>234.19</c:v>
                </c:pt>
              </c:numCache>
            </c:numRef>
          </c:val>
          <c:extLst xmlns:c16r2="http://schemas.microsoft.com/office/drawing/2015/06/chart">
            <c:ext xmlns:c16="http://schemas.microsoft.com/office/drawing/2014/chart" uri="{C3380CC4-5D6E-409C-BE32-E72D297353CC}">
              <c16:uniqueId val="{00000000-5F03-49F4-ABD0-D2F79A56291A}"/>
            </c:ext>
          </c:extLst>
        </c:ser>
        <c:dLbls>
          <c:showLegendKey val="0"/>
          <c:showVal val="0"/>
          <c:showCatName val="0"/>
          <c:showSerName val="0"/>
          <c:showPercent val="0"/>
          <c:showBubbleSize val="0"/>
        </c:dLbls>
        <c:gapWidth val="150"/>
        <c:axId val="113468544"/>
        <c:axId val="11347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5F03-49F4-ABD0-D2F79A56291A}"/>
            </c:ext>
          </c:extLst>
        </c:ser>
        <c:dLbls>
          <c:showLegendKey val="0"/>
          <c:showVal val="0"/>
          <c:showCatName val="0"/>
          <c:showSerName val="0"/>
          <c:showPercent val="0"/>
          <c:showBubbleSize val="0"/>
        </c:dLbls>
        <c:marker val="1"/>
        <c:smooth val="0"/>
        <c:axId val="113468544"/>
        <c:axId val="113470464"/>
      </c:lineChart>
      <c:dateAx>
        <c:axId val="113468544"/>
        <c:scaling>
          <c:orientation val="minMax"/>
        </c:scaling>
        <c:delete val="1"/>
        <c:axPos val="b"/>
        <c:numFmt formatCode="ge" sourceLinked="1"/>
        <c:majorTickMark val="none"/>
        <c:minorTickMark val="none"/>
        <c:tickLblPos val="none"/>
        <c:crossAx val="113470464"/>
        <c:crosses val="autoZero"/>
        <c:auto val="1"/>
        <c:lblOffset val="100"/>
        <c:baseTimeUnit val="years"/>
      </c:dateAx>
      <c:valAx>
        <c:axId val="1134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67.5</c:v>
                </c:pt>
                <c:pt idx="1">
                  <c:v>76.900000000000006</c:v>
                </c:pt>
                <c:pt idx="2">
                  <c:v>72.459999999999994</c:v>
                </c:pt>
                <c:pt idx="3">
                  <c:v>97.39</c:v>
                </c:pt>
                <c:pt idx="4">
                  <c:v>65.069999999999993</c:v>
                </c:pt>
              </c:numCache>
            </c:numRef>
          </c:val>
          <c:extLst xmlns:c16r2="http://schemas.microsoft.com/office/drawing/2015/06/chart">
            <c:ext xmlns:c16="http://schemas.microsoft.com/office/drawing/2014/chart" uri="{C3380CC4-5D6E-409C-BE32-E72D297353CC}">
              <c16:uniqueId val="{00000000-F798-4EC6-9315-F39A329C391B}"/>
            </c:ext>
          </c:extLst>
        </c:ser>
        <c:dLbls>
          <c:showLegendKey val="0"/>
          <c:showVal val="0"/>
          <c:showCatName val="0"/>
          <c:showSerName val="0"/>
          <c:showPercent val="0"/>
          <c:showBubbleSize val="0"/>
        </c:dLbls>
        <c:gapWidth val="150"/>
        <c:axId val="113501696"/>
        <c:axId val="11350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F798-4EC6-9315-F39A329C391B}"/>
            </c:ext>
          </c:extLst>
        </c:ser>
        <c:dLbls>
          <c:showLegendKey val="0"/>
          <c:showVal val="0"/>
          <c:showCatName val="0"/>
          <c:showSerName val="0"/>
          <c:showPercent val="0"/>
          <c:showBubbleSize val="0"/>
        </c:dLbls>
        <c:marker val="1"/>
        <c:smooth val="0"/>
        <c:axId val="113501696"/>
        <c:axId val="113503616"/>
      </c:lineChart>
      <c:dateAx>
        <c:axId val="113501696"/>
        <c:scaling>
          <c:orientation val="minMax"/>
        </c:scaling>
        <c:delete val="1"/>
        <c:axPos val="b"/>
        <c:numFmt formatCode="ge" sourceLinked="1"/>
        <c:majorTickMark val="none"/>
        <c:minorTickMark val="none"/>
        <c:tickLblPos val="none"/>
        <c:crossAx val="113503616"/>
        <c:crosses val="autoZero"/>
        <c:auto val="1"/>
        <c:lblOffset val="100"/>
        <c:baseTimeUnit val="years"/>
      </c:dateAx>
      <c:valAx>
        <c:axId val="11350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499.99</c:v>
                </c:pt>
                <c:pt idx="1">
                  <c:v>465.52</c:v>
                </c:pt>
                <c:pt idx="2">
                  <c:v>568.27</c:v>
                </c:pt>
                <c:pt idx="3">
                  <c:v>426.66</c:v>
                </c:pt>
                <c:pt idx="4">
                  <c:v>638.29999999999995</c:v>
                </c:pt>
              </c:numCache>
            </c:numRef>
          </c:val>
          <c:extLst xmlns:c16r2="http://schemas.microsoft.com/office/drawing/2015/06/chart">
            <c:ext xmlns:c16="http://schemas.microsoft.com/office/drawing/2014/chart" uri="{C3380CC4-5D6E-409C-BE32-E72D297353CC}">
              <c16:uniqueId val="{00000000-79E0-4D2C-BF1B-7F25CBE90FC1}"/>
            </c:ext>
          </c:extLst>
        </c:ser>
        <c:dLbls>
          <c:showLegendKey val="0"/>
          <c:showVal val="0"/>
          <c:showCatName val="0"/>
          <c:showSerName val="0"/>
          <c:showPercent val="0"/>
          <c:showBubbleSize val="0"/>
        </c:dLbls>
        <c:gapWidth val="150"/>
        <c:axId val="115693056"/>
        <c:axId val="11569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79E0-4D2C-BF1B-7F25CBE90FC1}"/>
            </c:ext>
          </c:extLst>
        </c:ser>
        <c:dLbls>
          <c:showLegendKey val="0"/>
          <c:showVal val="0"/>
          <c:showCatName val="0"/>
          <c:showSerName val="0"/>
          <c:showPercent val="0"/>
          <c:showBubbleSize val="0"/>
        </c:dLbls>
        <c:marker val="1"/>
        <c:smooth val="0"/>
        <c:axId val="115693056"/>
        <c:axId val="115694976"/>
      </c:lineChart>
      <c:dateAx>
        <c:axId val="115693056"/>
        <c:scaling>
          <c:orientation val="minMax"/>
        </c:scaling>
        <c:delete val="1"/>
        <c:axPos val="b"/>
        <c:numFmt formatCode="ge" sourceLinked="1"/>
        <c:majorTickMark val="none"/>
        <c:minorTickMark val="none"/>
        <c:tickLblPos val="none"/>
        <c:crossAx val="115694976"/>
        <c:crosses val="autoZero"/>
        <c:auto val="1"/>
        <c:lblOffset val="100"/>
        <c:baseTimeUnit val="years"/>
      </c:dateAx>
      <c:valAx>
        <c:axId val="1156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北大東村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572</v>
      </c>
      <c r="AM8" s="49"/>
      <c r="AN8" s="49"/>
      <c r="AO8" s="49"/>
      <c r="AP8" s="49"/>
      <c r="AQ8" s="49"/>
      <c r="AR8" s="49"/>
      <c r="AS8" s="49"/>
      <c r="AT8" s="45">
        <f>データ!$S$6</f>
        <v>13.09</v>
      </c>
      <c r="AU8" s="45"/>
      <c r="AV8" s="45"/>
      <c r="AW8" s="45"/>
      <c r="AX8" s="45"/>
      <c r="AY8" s="45"/>
      <c r="AZ8" s="45"/>
      <c r="BA8" s="45"/>
      <c r="BB8" s="45">
        <f>データ!$T$6</f>
        <v>43.7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49">
        <f>データ!$Q$6</f>
        <v>7798</v>
      </c>
      <c r="X10" s="49"/>
      <c r="Y10" s="49"/>
      <c r="Z10" s="49"/>
      <c r="AA10" s="49"/>
      <c r="AB10" s="49"/>
      <c r="AC10" s="49"/>
      <c r="AD10" s="2"/>
      <c r="AE10" s="2"/>
      <c r="AF10" s="2"/>
      <c r="AG10" s="2"/>
      <c r="AH10" s="2"/>
      <c r="AI10" s="2"/>
      <c r="AJ10" s="2"/>
      <c r="AK10" s="2"/>
      <c r="AL10" s="49">
        <f>データ!$U$6</f>
        <v>549</v>
      </c>
      <c r="AM10" s="49"/>
      <c r="AN10" s="49"/>
      <c r="AO10" s="49"/>
      <c r="AP10" s="49"/>
      <c r="AQ10" s="49"/>
      <c r="AR10" s="49"/>
      <c r="AS10" s="49"/>
      <c r="AT10" s="45">
        <f>データ!$V$6</f>
        <v>12.71</v>
      </c>
      <c r="AU10" s="45"/>
      <c r="AV10" s="45"/>
      <c r="AW10" s="45"/>
      <c r="AX10" s="45"/>
      <c r="AY10" s="45"/>
      <c r="AZ10" s="45"/>
      <c r="BA10" s="45"/>
      <c r="BB10" s="45">
        <f>データ!$W$6</f>
        <v>43.19</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120</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VbcTm/nMtenGE/bILKqaudAXzEFqmckMA5naK1AHzl13CxFelelLbcllzt8lOxJImk9IIrhYKDSgpSNBofbFFQ==" saltValue="fTSMisOGs5me6bPIUs2ud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473588</v>
      </c>
      <c r="D6" s="33">
        <f t="shared" si="3"/>
        <v>47</v>
      </c>
      <c r="E6" s="33">
        <f t="shared" si="3"/>
        <v>1</v>
      </c>
      <c r="F6" s="33">
        <f t="shared" si="3"/>
        <v>0</v>
      </c>
      <c r="G6" s="33">
        <f t="shared" si="3"/>
        <v>0</v>
      </c>
      <c r="H6" s="33" t="str">
        <f t="shared" si="3"/>
        <v>沖縄県　北大東村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100</v>
      </c>
      <c r="Q6" s="34">
        <f t="shared" si="3"/>
        <v>7798</v>
      </c>
      <c r="R6" s="34">
        <f t="shared" si="3"/>
        <v>572</v>
      </c>
      <c r="S6" s="34">
        <f t="shared" si="3"/>
        <v>13.09</v>
      </c>
      <c r="T6" s="34">
        <f t="shared" si="3"/>
        <v>43.7</v>
      </c>
      <c r="U6" s="34">
        <f t="shared" si="3"/>
        <v>549</v>
      </c>
      <c r="V6" s="34">
        <f t="shared" si="3"/>
        <v>12.71</v>
      </c>
      <c r="W6" s="34">
        <f t="shared" si="3"/>
        <v>43.19</v>
      </c>
      <c r="X6" s="35">
        <f>IF(X7="",NA(),X7)</f>
        <v>103.17</v>
      </c>
      <c r="Y6" s="35">
        <f t="shared" ref="Y6:AG6" si="4">IF(Y7="",NA(),Y7)</f>
        <v>85.79</v>
      </c>
      <c r="Z6" s="35">
        <f t="shared" si="4"/>
        <v>96.05</v>
      </c>
      <c r="AA6" s="35">
        <f t="shared" si="4"/>
        <v>111.75</v>
      </c>
      <c r="AB6" s="35">
        <f t="shared" si="4"/>
        <v>99.04</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313.27999999999997</v>
      </c>
      <c r="BF6" s="35">
        <f t="shared" ref="BF6:BN6" si="7">IF(BF7="",NA(),BF7)</f>
        <v>268.18</v>
      </c>
      <c r="BG6" s="35">
        <f t="shared" si="7"/>
        <v>253.15</v>
      </c>
      <c r="BH6" s="35">
        <f t="shared" si="7"/>
        <v>240.39</v>
      </c>
      <c r="BI6" s="35">
        <f t="shared" si="7"/>
        <v>234.19</v>
      </c>
      <c r="BJ6" s="35">
        <f t="shared" si="7"/>
        <v>1462.56</v>
      </c>
      <c r="BK6" s="35">
        <f t="shared" si="7"/>
        <v>1486.62</v>
      </c>
      <c r="BL6" s="35">
        <f t="shared" si="7"/>
        <v>1510.14</v>
      </c>
      <c r="BM6" s="35">
        <f t="shared" si="7"/>
        <v>1595.62</v>
      </c>
      <c r="BN6" s="35">
        <f t="shared" si="7"/>
        <v>1302.33</v>
      </c>
      <c r="BO6" s="34" t="str">
        <f>IF(BO7="","",IF(BO7="-","【-】","【"&amp;SUBSTITUTE(TEXT(BO7,"#,##0.00"),"-","△")&amp;"】"))</f>
        <v>【1,141.75】</v>
      </c>
      <c r="BP6" s="35">
        <f>IF(BP7="",NA(),BP7)</f>
        <v>67.5</v>
      </c>
      <c r="BQ6" s="35">
        <f t="shared" ref="BQ6:BY6" si="8">IF(BQ7="",NA(),BQ7)</f>
        <v>76.900000000000006</v>
      </c>
      <c r="BR6" s="35">
        <f t="shared" si="8"/>
        <v>72.459999999999994</v>
      </c>
      <c r="BS6" s="35">
        <f t="shared" si="8"/>
        <v>97.39</v>
      </c>
      <c r="BT6" s="35">
        <f t="shared" si="8"/>
        <v>65.069999999999993</v>
      </c>
      <c r="BU6" s="35">
        <f t="shared" si="8"/>
        <v>32.39</v>
      </c>
      <c r="BV6" s="35">
        <f t="shared" si="8"/>
        <v>24.39</v>
      </c>
      <c r="BW6" s="35">
        <f t="shared" si="8"/>
        <v>22.67</v>
      </c>
      <c r="BX6" s="35">
        <f t="shared" si="8"/>
        <v>37.92</v>
      </c>
      <c r="BY6" s="35">
        <f t="shared" si="8"/>
        <v>40.89</v>
      </c>
      <c r="BZ6" s="34" t="str">
        <f>IF(BZ7="","",IF(BZ7="-","【-】","【"&amp;SUBSTITUTE(TEXT(BZ7,"#,##0.00"),"-","△")&amp;"】"))</f>
        <v>【54.93】</v>
      </c>
      <c r="CA6" s="35">
        <f>IF(CA7="",NA(),CA7)</f>
        <v>499.99</v>
      </c>
      <c r="CB6" s="35">
        <f t="shared" ref="CB6:CJ6" si="9">IF(CB7="",NA(),CB7)</f>
        <v>465.52</v>
      </c>
      <c r="CC6" s="35">
        <f t="shared" si="9"/>
        <v>568.27</v>
      </c>
      <c r="CD6" s="35">
        <f t="shared" si="9"/>
        <v>426.66</v>
      </c>
      <c r="CE6" s="35">
        <f t="shared" si="9"/>
        <v>638.29999999999995</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91.93</v>
      </c>
      <c r="CM6" s="35">
        <f t="shared" ref="CM6:CU6" si="10">IF(CM7="",NA(),CM7)</f>
        <v>88.76</v>
      </c>
      <c r="CN6" s="35">
        <f t="shared" si="10"/>
        <v>84.83</v>
      </c>
      <c r="CO6" s="35">
        <f t="shared" si="10"/>
        <v>80.37</v>
      </c>
      <c r="CP6" s="35">
        <f t="shared" si="10"/>
        <v>76.06</v>
      </c>
      <c r="CQ6" s="35">
        <f t="shared" si="10"/>
        <v>50.49</v>
      </c>
      <c r="CR6" s="35">
        <f t="shared" si="10"/>
        <v>48.36</v>
      </c>
      <c r="CS6" s="35">
        <f t="shared" si="10"/>
        <v>48.7</v>
      </c>
      <c r="CT6" s="35">
        <f t="shared" si="10"/>
        <v>46.9</v>
      </c>
      <c r="CU6" s="35">
        <f t="shared" si="10"/>
        <v>47.95</v>
      </c>
      <c r="CV6" s="34" t="str">
        <f>IF(CV7="","",IF(CV7="-","【-】","【"&amp;SUBSTITUTE(TEXT(CV7,"#,##0.00"),"-","△")&amp;"】"))</f>
        <v>【56.91】</v>
      </c>
      <c r="CW6" s="35">
        <f>IF(CW7="",NA(),CW7)</f>
        <v>99.19</v>
      </c>
      <c r="CX6" s="35">
        <f t="shared" ref="CX6:DF6" si="11">IF(CX7="",NA(),CX7)</f>
        <v>99.64</v>
      </c>
      <c r="CY6" s="35">
        <f t="shared" si="11"/>
        <v>87.34</v>
      </c>
      <c r="CZ6" s="35">
        <f t="shared" si="11"/>
        <v>90.57</v>
      </c>
      <c r="DA6" s="35">
        <f t="shared" si="11"/>
        <v>91.73</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473588</v>
      </c>
      <c r="D7" s="37">
        <v>47</v>
      </c>
      <c r="E7" s="37">
        <v>1</v>
      </c>
      <c r="F7" s="37">
        <v>0</v>
      </c>
      <c r="G7" s="37">
        <v>0</v>
      </c>
      <c r="H7" s="37" t="s">
        <v>107</v>
      </c>
      <c r="I7" s="37" t="s">
        <v>108</v>
      </c>
      <c r="J7" s="37" t="s">
        <v>109</v>
      </c>
      <c r="K7" s="37" t="s">
        <v>110</v>
      </c>
      <c r="L7" s="37" t="s">
        <v>111</v>
      </c>
      <c r="M7" s="37" t="s">
        <v>112</v>
      </c>
      <c r="N7" s="38" t="s">
        <v>113</v>
      </c>
      <c r="O7" s="38" t="s">
        <v>114</v>
      </c>
      <c r="P7" s="38">
        <v>100</v>
      </c>
      <c r="Q7" s="38">
        <v>7798</v>
      </c>
      <c r="R7" s="38">
        <v>572</v>
      </c>
      <c r="S7" s="38">
        <v>13.09</v>
      </c>
      <c r="T7" s="38">
        <v>43.7</v>
      </c>
      <c r="U7" s="38">
        <v>549</v>
      </c>
      <c r="V7" s="38">
        <v>12.71</v>
      </c>
      <c r="W7" s="38">
        <v>43.19</v>
      </c>
      <c r="X7" s="38">
        <v>103.17</v>
      </c>
      <c r="Y7" s="38">
        <v>85.79</v>
      </c>
      <c r="Z7" s="38">
        <v>96.05</v>
      </c>
      <c r="AA7" s="38">
        <v>111.75</v>
      </c>
      <c r="AB7" s="38">
        <v>99.04</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313.27999999999997</v>
      </c>
      <c r="BF7" s="38">
        <v>268.18</v>
      </c>
      <c r="BG7" s="38">
        <v>253.15</v>
      </c>
      <c r="BH7" s="38">
        <v>240.39</v>
      </c>
      <c r="BI7" s="38">
        <v>234.19</v>
      </c>
      <c r="BJ7" s="38">
        <v>1462.56</v>
      </c>
      <c r="BK7" s="38">
        <v>1486.62</v>
      </c>
      <c r="BL7" s="38">
        <v>1510.14</v>
      </c>
      <c r="BM7" s="38">
        <v>1595.62</v>
      </c>
      <c r="BN7" s="38">
        <v>1302.33</v>
      </c>
      <c r="BO7" s="38">
        <v>1141.75</v>
      </c>
      <c r="BP7" s="38">
        <v>67.5</v>
      </c>
      <c r="BQ7" s="38">
        <v>76.900000000000006</v>
      </c>
      <c r="BR7" s="38">
        <v>72.459999999999994</v>
      </c>
      <c r="BS7" s="38">
        <v>97.39</v>
      </c>
      <c r="BT7" s="38">
        <v>65.069999999999993</v>
      </c>
      <c r="BU7" s="38">
        <v>32.39</v>
      </c>
      <c r="BV7" s="38">
        <v>24.39</v>
      </c>
      <c r="BW7" s="38">
        <v>22.67</v>
      </c>
      <c r="BX7" s="38">
        <v>37.92</v>
      </c>
      <c r="BY7" s="38">
        <v>40.89</v>
      </c>
      <c r="BZ7" s="38">
        <v>54.93</v>
      </c>
      <c r="CA7" s="38">
        <v>499.99</v>
      </c>
      <c r="CB7" s="38">
        <v>465.52</v>
      </c>
      <c r="CC7" s="38">
        <v>568.27</v>
      </c>
      <c r="CD7" s="38">
        <v>426.66</v>
      </c>
      <c r="CE7" s="38">
        <v>638.29999999999995</v>
      </c>
      <c r="CF7" s="38">
        <v>530.83000000000004</v>
      </c>
      <c r="CG7" s="38">
        <v>734.18</v>
      </c>
      <c r="CH7" s="38">
        <v>789.62</v>
      </c>
      <c r="CI7" s="38">
        <v>423.18</v>
      </c>
      <c r="CJ7" s="38">
        <v>383.2</v>
      </c>
      <c r="CK7" s="38">
        <v>292.18</v>
      </c>
      <c r="CL7" s="38">
        <v>91.93</v>
      </c>
      <c r="CM7" s="38">
        <v>88.76</v>
      </c>
      <c r="CN7" s="38">
        <v>84.83</v>
      </c>
      <c r="CO7" s="38">
        <v>80.37</v>
      </c>
      <c r="CP7" s="38">
        <v>76.06</v>
      </c>
      <c r="CQ7" s="38">
        <v>50.49</v>
      </c>
      <c r="CR7" s="38">
        <v>48.36</v>
      </c>
      <c r="CS7" s="38">
        <v>48.7</v>
      </c>
      <c r="CT7" s="38">
        <v>46.9</v>
      </c>
      <c r="CU7" s="38">
        <v>47.95</v>
      </c>
      <c r="CV7" s="38">
        <v>56.91</v>
      </c>
      <c r="CW7" s="38">
        <v>99.19</v>
      </c>
      <c r="CX7" s="38">
        <v>99.64</v>
      </c>
      <c r="CY7" s="38">
        <v>87.34</v>
      </c>
      <c r="CZ7" s="38">
        <v>90.57</v>
      </c>
      <c r="DA7" s="38">
        <v>91.73</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財政班　上原</cp:lastModifiedBy>
  <cp:lastPrinted>2019-01-24T02:12:06Z</cp:lastPrinted>
  <dcterms:created xsi:type="dcterms:W3CDTF">2018-12-03T08:46:50Z</dcterms:created>
  <dcterms:modified xsi:type="dcterms:W3CDTF">2019-01-31T06:01:04Z</dcterms:modified>
</cp:coreProperties>
</file>