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FFA4yZGrOqrfo58aLPimTjuFDp6tKaYs8/Vl7yEIvI7RD+OGNlElNDIf52iHcMHDhwej3D+RzGbZcamTOjl+w==" workbookSaltValue="e5qbzk3kFVqoMdpt0fhO4Q==" workbookSpinCount="100000" lockStructure="1"/>
  <bookViews>
    <workbookView xWindow="0" yWindow="0" windowWidth="15360" windowHeight="7635"/>
  </bookViews>
  <sheets>
    <sheet name="法非適用_下水道事業" sheetId="4" r:id="rId1"/>
    <sheet name="データ" sheetId="5" state="hidden" r:id="rId2"/>
  </sheets>
  <calcPr calcId="179017"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<sst xmlns="http://schemas.openxmlformats.org/spreadsheetml/2006/main" count="240" uniqueCount="127">
  <si>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</si>
  <si>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</si>
  <si>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</si>
  <si>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</si>
  <si>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</si>
  <si>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</si>
  <si>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</si>
  <si>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</si>
  <si>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</si>
  <si>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</si>
  <si>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</si>
  <si>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</si>
  <si>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</si>
  <si>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</si>
  <si>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</si>
  <si>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</si>
  <si>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</si>
  <si>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</si>
  <si>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</si>
  <si>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</si>
  <si>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</si>
  <si>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</si>
  <si>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</si>
  <si>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</si>
  <si>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</si>
  <si>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</si>
  <si>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</si>
  <si>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</si>
  <si>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</si>
  <si>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</si>
  <si>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</si>
  <si>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</si>
  <si>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</si>
  <si>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</si>
  <si>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</si>
  <si>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</si>
  <si>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</si>
  <si>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</si>
  <si>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</si>
  <si>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</si>
  <si>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</si>
  <si>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</si>
  <si>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</si>
  <si>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</si>
  <si>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</si>
  <si>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</si>
  <si>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</si>
  <si>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</si>
  <si>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</si>
  <si>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</si>
  <si>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</si>
  <si>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</si>
  <si>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</si>
  <si>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</si>
  <si>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</si>
  <si>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</si>
  <si>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</si>
  <si>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</si>
  <si>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</si>
  <si>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</si>
  <si>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</si>
  <si>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</si>
  <si>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</si>
  <si>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</si>
  <si>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</si>
  <si>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</si>
  <si>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</si>
  <si>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</si>
  <si>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</si>
  <si>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</si>
  <si>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</si>
  <si>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</si>
  <si>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</si>
  <si>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</si>
  <si>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</si>
  <si>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</si>
  <si>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</si>
  <si>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</si>
  <si>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</si>
  <si>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</si>
  <si>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</si>
  <si>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</si>
  <si>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</si>
  <si>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</si>
  <si>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</si>
  <si>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</si>
  <si>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</si>
  <si>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</si>
  <si>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</si>
  <si>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</si>
  <si>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</si>
  <si>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</si>
  <si>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</si>
  <si>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</si>
  <si>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</si>
  <si>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</si>
  <si>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</si>
  <si>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</si>
  <si>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</si>
  <si>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</si>
  <si>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</si>
  <si>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</si>
  <si>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</si>
  <si>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</si>
  <si>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</si>
  <si>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</si>
  <si>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</si>
  <si>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</si>
  <si>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</si>
  <si>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</si>
  <si>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</si>
  <si>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渡名喜村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</si>
  <si>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</si>
  <si>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</si>
  <si>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</si>
  <si>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</si>
  <si>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</si>
  <si>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</si>
  <si>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</si>
  <si>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</si>
  <si>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</si>
  <si>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</si>
  <si>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</si>
  <si>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</si>
  <si>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人口減少が目立ち下水道料金収入が減り事業運営や施設の維持管理等が厳しい状況である。その為、他会計繰入金により維持していう状況であります。今後も人口減少や修繕費等、維持管理費等が増える事が懸念される為、将来に向けて運営の検討が必要である。　　　　　　　　　　　　　　　　　　　　　　　　　　　　　　　　　　　④企業債残高対事業規模比率　　　　　　　　　　　　　　　　　　　　　　　　　　類似団体平均値を下回っており良好ではあるが、今後更新予定があり起債額も増える事から適正な更新計画等を検討していく必要がある。　　　　　　　　　　　　　　　　　　　　　　　　　⑤経費回収率　　　　　　　　　　　　　　　　　　　　　　　　　　　　　　　　　　　　　近年と比較して類似団体を上回っている。今後とも未納者対策等訂正な使用料収入が確保出来るように取り組んでいく。　　　　　　　　　　　　　　　　　　　　　⑥汚水処理原価　　　　　　　　　　　　　　　　　　　　　　　　　　　　　　　　　　　　　　　　　施設の計画処理人口より過大でない為、処理場の機能が効率的に稼働している結果が表れている。　　　　　　　　　　　　　　　　　　⑦施設利用率　　　　　　　　　　　　　　　　　　　　　　　　　　　　　　　　　　　　　　　　　　施設規模は現在に至り適正と判断する。汚水処理人口の減少が近年見られ、遊休状態が起きる可能性も否定できません。今後訂正な施設規模を維持する必要があります。　　　　　　　　　　　　　　　　　　　　　　　　　　　　　⑧水洗化率　　　　　　　　　　　　　　　　　　　　　　　　　　　　　　　　　　　　　１００％、水洗化しています。今後とも維持出来るように取り組む。　　　　　　　　　　　　　　　　　　　　　　　　　　　　　　　　　　　　　　　　　　　　　　　　　　　　　　　　　　　　　　　　　　　　　　　　　　　　　　　　　　　　　　　　　　　　　　　　　　　　　　　　　　　　　　　　　　　　　　　　　　　　　　　　　　　　　　　　　　　　　　　　　　　　　　　　　　　　　　　　　　　　　　　　　　　　　　　　　　　　　　　　　　　　　　　　　　　　　　　　　　　　　　　　　　　　　　　　　　　　　　　　　　　　　　　　　　　　　　　　　　　　　　　　　　　　　　　　　　　　　　　　　　　　　　　　　　　　　　　　　　　　　　　　　　　　</t>
    <rPh sb="1" eb="4">
      <t>シュウエキテキ</t>
    </rPh>
    <rPh sb="4" eb="6">
      <t>シュウシ</t>
    </rPh>
    <rPh sb="6" eb="8">
      <t>ヒリツ</t>
    </rPh>
    <rPh sb="27" eb="29">
      <t>ジンコウ</t>
    </rPh>
    <rPh sb="29" eb="31">
      <t>ゲンショウ</t>
    </rPh>
    <rPh sb="32" eb="34">
      <t>メダ</t>
    </rPh>
    <rPh sb="35" eb="38">
      <t>ゲスイドウ</t>
    </rPh>
    <rPh sb="38" eb="40">
      <t>リョウキン</t>
    </rPh>
    <rPh sb="40" eb="42">
      <t>シュウニュウ</t>
    </rPh>
    <rPh sb="43" eb="44">
      <t>ヘ</t>
    </rPh>
    <rPh sb="45" eb="47">
      <t>ジギョウ</t>
    </rPh>
    <rPh sb="47" eb="49">
      <t>ウンエイ</t>
    </rPh>
    <rPh sb="50" eb="52">
      <t>シセツ</t>
    </rPh>
    <rPh sb="53" eb="55">
      <t>イジ</t>
    </rPh>
    <rPh sb="55" eb="57">
      <t>カンリ</t>
    </rPh>
    <rPh sb="57" eb="58">
      <t>トウ</t>
    </rPh>
    <rPh sb="59" eb="60">
      <t>キビ</t>
    </rPh>
    <rPh sb="62" eb="64">
      <t>ジョウキョウ</t>
    </rPh>
    <rPh sb="70" eb="71">
      <t>タメ</t>
    </rPh>
    <rPh sb="72" eb="73">
      <t>タ</t>
    </rPh>
    <rPh sb="73" eb="75">
      <t>カイケイ</t>
    </rPh>
    <rPh sb="75" eb="77">
      <t>クリイレ</t>
    </rPh>
    <rPh sb="77" eb="78">
      <t>キン</t>
    </rPh>
    <rPh sb="81" eb="83">
      <t>イジ</t>
    </rPh>
    <rPh sb="87" eb="89">
      <t>ジョウキョウ</t>
    </rPh>
    <rPh sb="95" eb="97">
      <t>コンゴ</t>
    </rPh>
    <rPh sb="98" eb="100">
      <t>ジンコウ</t>
    </rPh>
    <rPh sb="100" eb="102">
      <t>ゲンショウ</t>
    </rPh>
    <rPh sb="103" eb="106">
      <t>シュウゼンヒ</t>
    </rPh>
    <rPh sb="106" eb="107">
      <t>トウ</t>
    </rPh>
    <rPh sb="108" eb="110">
      <t>イジ</t>
    </rPh>
    <rPh sb="110" eb="113">
      <t>カンリヒ</t>
    </rPh>
    <rPh sb="113" eb="114">
      <t>トウ</t>
    </rPh>
    <rPh sb="115" eb="116">
      <t>フ</t>
    </rPh>
    <rPh sb="118" eb="119">
      <t>コト</t>
    </rPh>
    <rPh sb="120" eb="122">
      <t>ケネン</t>
    </rPh>
    <rPh sb="125" eb="126">
      <t>タメ</t>
    </rPh>
    <rPh sb="127" eb="129">
      <t>ショウライ</t>
    </rPh>
    <rPh sb="130" eb="131">
      <t>ム</t>
    </rPh>
    <rPh sb="133" eb="135">
      <t>ウンエイ</t>
    </rPh>
    <rPh sb="136" eb="138">
      <t>ケントウ</t>
    </rPh>
    <rPh sb="139" eb="141">
      <t>ヒツヨウ</t>
    </rPh>
    <rPh sb="181" eb="183">
      <t>キギョウ</t>
    </rPh>
    <rPh sb="183" eb="184">
      <t>サイ</t>
    </rPh>
    <rPh sb="184" eb="186">
      <t>ザンダカ</t>
    </rPh>
    <rPh sb="186" eb="187">
      <t>タイ</t>
    </rPh>
    <rPh sb="187" eb="189">
      <t>ジギョウ</t>
    </rPh>
    <rPh sb="189" eb="191">
      <t>キボ</t>
    </rPh>
    <rPh sb="191" eb="193">
      <t>ヒリツ</t>
    </rPh>
    <rPh sb="219" eb="220">
      <t>ルイ</t>
    </rPh>
    <rPh sb="220" eb="221">
      <t>ジ</t>
    </rPh>
    <rPh sb="221" eb="223">
      <t>ダンタイ</t>
    </rPh>
    <rPh sb="223" eb="225">
      <t>ヘイキン</t>
    </rPh>
    <rPh sb="225" eb="226">
      <t>チ</t>
    </rPh>
    <rPh sb="227" eb="229">
      <t>シタマワ</t>
    </rPh>
    <rPh sb="233" eb="235">
      <t>リョウコウ</t>
    </rPh>
    <rPh sb="241" eb="243">
      <t>コンゴ</t>
    </rPh>
    <rPh sb="243" eb="245">
      <t>コウシン</t>
    </rPh>
    <rPh sb="245" eb="247">
      <t>ヨテイ</t>
    </rPh>
    <rPh sb="250" eb="252">
      <t>キサイ</t>
    </rPh>
    <rPh sb="252" eb="253">
      <t>ガク</t>
    </rPh>
    <rPh sb="254" eb="255">
      <t>フ</t>
    </rPh>
    <rPh sb="257" eb="258">
      <t>コト</t>
    </rPh>
    <rPh sb="260" eb="262">
      <t>テキセイ</t>
    </rPh>
    <rPh sb="263" eb="265">
      <t>コウシン</t>
    </rPh>
    <rPh sb="265" eb="267">
      <t>ケイカク</t>
    </rPh>
    <rPh sb="267" eb="268">
      <t>トウ</t>
    </rPh>
    <rPh sb="269" eb="271">
      <t>ケントウ</t>
    </rPh>
    <rPh sb="275" eb="277">
      <t>ヒツヨウ</t>
    </rPh>
    <rPh sb="472" eb="474">
      <t>シセツ</t>
    </rPh>
    <rPh sb="475" eb="477">
      <t>ケイカク</t>
    </rPh>
    <rPh sb="477" eb="479">
      <t>ショリ</t>
    </rPh>
    <rPh sb="479" eb="481">
      <t>ジンコウ</t>
    </rPh>
    <rPh sb="483" eb="485">
      <t>カダイ</t>
    </rPh>
    <rPh sb="488" eb="489">
      <t>タメ</t>
    </rPh>
    <rPh sb="490" eb="493">
      <t>ショリジョウ</t>
    </rPh>
    <rPh sb="494" eb="496">
      <t>キノウ</t>
    </rPh>
    <rPh sb="497" eb="499">
      <t>コウリツ</t>
    </rPh>
    <rPh sb="499" eb="500">
      <t>テキ</t>
    </rPh>
    <rPh sb="501" eb="503">
      <t>カドウ</t>
    </rPh>
    <rPh sb="507" eb="509">
      <t>ケッカ</t>
    </rPh>
    <rPh sb="510" eb="511">
      <t>アラワ</t>
    </rPh>
    <rPh sb="535" eb="537">
      <t>シセツ</t>
    </rPh>
    <rPh sb="537" eb="539">
      <t>リヨウ</t>
    </rPh>
    <rPh sb="539" eb="540">
      <t>リツ</t>
    </rPh>
    <rPh sb="582" eb="584">
      <t>シセツ</t>
    </rPh>
    <rPh sb="584" eb="586">
      <t>キボ</t>
    </rPh>
    <rPh sb="587" eb="589">
      <t>ゲンザイ</t>
    </rPh>
    <rPh sb="590" eb="591">
      <t>イタ</t>
    </rPh>
    <rPh sb="592" eb="594">
      <t>テキセイ</t>
    </rPh>
    <rPh sb="595" eb="597">
      <t>ハンダン</t>
    </rPh>
    <rPh sb="600" eb="602">
      <t>オスイ</t>
    </rPh>
    <rPh sb="602" eb="604">
      <t>ショリ</t>
    </rPh>
    <rPh sb="604" eb="606">
      <t>ジンコウ</t>
    </rPh>
    <rPh sb="607" eb="609">
      <t>ゲンショウ</t>
    </rPh>
    <rPh sb="610" eb="612">
      <t>キンネン</t>
    </rPh>
    <rPh sb="612" eb="613">
      <t>ミ</t>
    </rPh>
    <rPh sb="616" eb="618">
      <t>ユウキュウ</t>
    </rPh>
    <rPh sb="618" eb="620">
      <t>ジョウタイ</t>
    </rPh>
    <rPh sb="621" eb="622">
      <t>オ</t>
    </rPh>
    <rPh sb="624" eb="627">
      <t>カノウセイ</t>
    </rPh>
    <rPh sb="628" eb="630">
      <t>ヒテイ</t>
    </rPh>
    <rPh sb="636" eb="638">
      <t>コンゴ</t>
    </rPh>
    <rPh sb="638" eb="640">
      <t>テイセイ</t>
    </rPh>
    <rPh sb="641" eb="643">
      <t>シセツ</t>
    </rPh>
    <rPh sb="643" eb="645">
      <t>キボ</t>
    </rPh>
    <rPh sb="646" eb="648">
      <t>イジ</t>
    </rPh>
    <rPh sb="650" eb="652">
      <t>ヒツヨウ</t>
    </rPh>
    <rPh sb="688" eb="691">
      <t>スイセンカ</t>
    </rPh>
    <rPh sb="691" eb="692">
      <t>リツ</t>
    </rPh>
    <rPh sb="734" eb="736">
      <t>スイセン</t>
    </rPh>
    <rPh sb="736" eb="737">
      <t>カ</t>
    </rPh>
    <rPh sb="743" eb="745">
      <t>コンゴ</t>
    </rPh>
    <rPh sb="747" eb="749">
      <t>イジ</t>
    </rPh>
    <rPh sb="749" eb="751">
      <t>デキ</t>
    </rPh>
    <rPh sb="755" eb="756">
      <t>ト</t>
    </rPh>
    <rPh sb="757" eb="758">
      <t>ク</t>
    </rPh>
    <phoneticPr fontId="4"/>
  </si>
  <si>
    <t>③菅渠改善率　　　　　　　　　　　　　　　　　　　　　渡名喜村に敷設された管路の大部分は、１９９８年に供用開始された菅渠であり、下水道管渠における耐用年数が５０年であり、支障をきたす老朽はありません。今後既存の管渠を維持する為、年間で維持管理等を計画し、改良や修繕等など強化が必要である。　　　　　　　　　　　　　　　　</t>
    <rPh sb="1" eb="2">
      <t>カン</t>
    </rPh>
    <phoneticPr fontId="4"/>
  </si>
  <si>
    <t>上記の１、及び２の項目別分析表から見て、料金水準適正化の検討、他会計繰入金の依存を下げる必要があります。しかし本村に於いて人口の減少が目立ち使用料を他の市町村と比べ高額な設定は出来ず多方面で分析し、適正な事業を行いたいと思います。施設や管渠を維持する事業は必要であり実施していかなければならない。その為、今後事業計画を精査し、効率的かつ能率的な経営に努める必要がある。</t>
    <rPh sb="0" eb="2">
      <t>ジョウキ</t>
    </rPh>
    <rPh sb="5" eb="6">
      <t>オヨ</t>
    </rPh>
    <rPh sb="9" eb="11">
      <t>コウモク</t>
    </rPh>
    <rPh sb="11" eb="12">
      <t>ベツ</t>
    </rPh>
    <rPh sb="12" eb="14">
      <t>ブンセキ</t>
    </rPh>
    <rPh sb="14" eb="15">
      <t>ヒョウ</t>
    </rPh>
    <rPh sb="17" eb="18">
      <t>ミ</t>
    </rPh>
    <rPh sb="20" eb="22">
      <t>リョウキン</t>
    </rPh>
    <rPh sb="22" eb="24">
      <t>スイジュン</t>
    </rPh>
    <rPh sb="24" eb="27">
      <t>テキセイカ</t>
    </rPh>
    <rPh sb="28" eb="30">
      <t>ケントウ</t>
    </rPh>
    <rPh sb="31" eb="32">
      <t>タ</t>
    </rPh>
    <rPh sb="32" eb="34">
      <t>カイケイ</t>
    </rPh>
    <rPh sb="34" eb="36">
      <t>クリイレ</t>
    </rPh>
    <rPh sb="36" eb="37">
      <t>キン</t>
    </rPh>
    <rPh sb="38" eb="40">
      <t>イゾン</t>
    </rPh>
    <rPh sb="41" eb="42">
      <t>サ</t>
    </rPh>
    <rPh sb="44" eb="46">
      <t>ヒツヨウ</t>
    </rPh>
    <rPh sb="55" eb="57">
      <t>ホンソン</t>
    </rPh>
    <rPh sb="58" eb="59">
      <t>オ</t>
    </rPh>
    <rPh sb="61" eb="63">
      <t>ジンコウ</t>
    </rPh>
    <rPh sb="64" eb="66">
      <t>ゲンショウ</t>
    </rPh>
    <rPh sb="67" eb="68">
      <t>メ</t>
    </rPh>
    <rPh sb="68" eb="69">
      <t>タ</t>
    </rPh>
    <rPh sb="70" eb="73">
      <t>シヨウリョウ</t>
    </rPh>
    <rPh sb="74" eb="75">
      <t>タ</t>
    </rPh>
    <rPh sb="76" eb="78">
      <t>シチョウ</t>
    </rPh>
    <rPh sb="78" eb="79">
      <t>ソン</t>
    </rPh>
    <rPh sb="80" eb="81">
      <t>クラ</t>
    </rPh>
    <rPh sb="82" eb="84">
      <t>コウガク</t>
    </rPh>
    <rPh sb="85" eb="87">
      <t>セッテイ</t>
    </rPh>
    <rPh sb="88" eb="90">
      <t>デキ</t>
    </rPh>
    <rPh sb="91" eb="94">
      <t>タホウメン</t>
    </rPh>
    <rPh sb="95" eb="97">
      <t>ブンセキ</t>
    </rPh>
    <rPh sb="99" eb="101">
      <t>テキセイ</t>
    </rPh>
    <rPh sb="102" eb="104">
      <t>ジギョウ</t>
    </rPh>
    <rPh sb="105" eb="106">
      <t>オコナ</t>
    </rPh>
    <rPh sb="110" eb="111">
      <t>オモ</t>
    </rPh>
    <rPh sb="115" eb="117">
      <t>シセツ</t>
    </rPh>
    <rPh sb="118" eb="119">
      <t>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</si>
</sst>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ED-49E5-A75A-DADD1AC74F5A}"/>
            </c:ext>
          </c:extLst>
        </c:ser>
        <c:dLbls>
          <c:showLegendKey val="0"/>
          <c:showVal val="0"/>
          <c:showCatName val="0"/>
          <c:showSerName val="0"/>
          <c:showPercent val="0"/>
          <c:showBubbleSize val="0"/>
        </c:dLbls>
        <c:gapWidth val="150"/>
        <c:axId val="115620864"/>
        <c:axId val="11562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B7ED-49E5-A75A-DADD1AC74F5A}"/>
            </c:ext>
          </c:extLst>
        </c:ser>
        <c:dLbls>
          <c:showLegendKey val="0"/>
          <c:showVal val="0"/>
          <c:showCatName val="0"/>
          <c:showSerName val="0"/>
          <c:showPercent val="0"/>
          <c:showBubbleSize val="0"/>
        </c:dLbls>
        <c:marker val="1"/>
        <c:smooth val="0"/>
        <c:axId val="115620864"/>
        <c:axId val="115623040"/>
      </c:lineChart>
      <c:dateAx>
        <c:axId val="115620864"/>
        <c:scaling>
          <c:orientation val="minMax"/>
        </c:scaling>
        <c:delete val="1"/>
        <c:axPos val="b"/>
        <c:numFmt formatCode="ge" sourceLinked="1"/>
        <c:majorTickMark val="none"/>
        <c:minorTickMark val="none"/>
        <c:tickLblPos val="none"/>
        <c:crossAx val="115623040"/>
        <c:crosses val="autoZero"/>
        <c:auto val="1"/>
        <c:lblOffset val="100"/>
        <c:baseTimeUnit val="years"/>
      </c:dateAx>
      <c:valAx>
        <c:axId val="11562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57.5</c:v>
                </c:pt>
                <c:pt idx="1">
                  <c:v>59</c:v>
                </c:pt>
                <c:pt idx="2">
                  <c:v>57.5</c:v>
                </c:pt>
                <c:pt idx="3">
                  <c:v>56.5</c:v>
                </c:pt>
                <c:pt idx="4">
                  <c:v>55.5</c:v>
                </c:pt>
              </c:numCache>
            </c:numRef>
          </c:val>
          <c:extLst xmlns:c16r2="http://schemas.microsoft.com/office/drawing/2015/06/chart">
            <c:ext xmlns:c16="http://schemas.microsoft.com/office/drawing/2014/chart" uri="{C3380CC4-5D6E-409C-BE32-E72D297353CC}">
              <c16:uniqueId val="{00000000-E055-44A0-ADBA-7CBED17C461D}"/>
            </c:ext>
          </c:extLst>
        </c:ser>
        <c:dLbls>
          <c:showLegendKey val="0"/>
          <c:showVal val="0"/>
          <c:showCatName val="0"/>
          <c:showSerName val="0"/>
          <c:showPercent val="0"/>
          <c:showBubbleSize val="0"/>
        </c:dLbls>
        <c:gapWidth val="150"/>
        <c:axId val="115784320"/>
        <c:axId val="11579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E055-44A0-ADBA-7CBED17C461D}"/>
            </c:ext>
          </c:extLst>
        </c:ser>
        <c:dLbls>
          <c:showLegendKey val="0"/>
          <c:showVal val="0"/>
          <c:showCatName val="0"/>
          <c:showSerName val="0"/>
          <c:showPercent val="0"/>
          <c:showBubbleSize val="0"/>
        </c:dLbls>
        <c:marker val="1"/>
        <c:smooth val="0"/>
        <c:axId val="115784320"/>
        <c:axId val="115794688"/>
      </c:lineChart>
      <c:dateAx>
        <c:axId val="115784320"/>
        <c:scaling>
          <c:orientation val="minMax"/>
        </c:scaling>
        <c:delete val="1"/>
        <c:axPos val="b"/>
        <c:numFmt formatCode="ge" sourceLinked="1"/>
        <c:majorTickMark val="none"/>
        <c:minorTickMark val="none"/>
        <c:tickLblPos val="none"/>
        <c:crossAx val="115794688"/>
        <c:crosses val="autoZero"/>
        <c:auto val="1"/>
        <c:lblOffset val="100"/>
        <c:baseTimeUnit val="years"/>
      </c:dateAx>
      <c:valAx>
        <c:axId val="11579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427A-497F-816D-02BAD44ACBC6}"/>
            </c:ext>
          </c:extLst>
        </c:ser>
        <c:dLbls>
          <c:showLegendKey val="0"/>
          <c:showVal val="0"/>
          <c:showCatName val="0"/>
          <c:showSerName val="0"/>
          <c:showPercent val="0"/>
          <c:showBubbleSize val="0"/>
        </c:dLbls>
        <c:gapWidth val="150"/>
        <c:axId val="115846144"/>
        <c:axId val="11584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427A-497F-816D-02BAD44ACBC6}"/>
            </c:ext>
          </c:extLst>
        </c:ser>
        <c:dLbls>
          <c:showLegendKey val="0"/>
          <c:showVal val="0"/>
          <c:showCatName val="0"/>
          <c:showSerName val="0"/>
          <c:showPercent val="0"/>
          <c:showBubbleSize val="0"/>
        </c:dLbls>
        <c:marker val="1"/>
        <c:smooth val="0"/>
        <c:axId val="115846144"/>
        <c:axId val="115848320"/>
      </c:lineChart>
      <c:dateAx>
        <c:axId val="115846144"/>
        <c:scaling>
          <c:orientation val="minMax"/>
        </c:scaling>
        <c:delete val="1"/>
        <c:axPos val="b"/>
        <c:numFmt formatCode="ge" sourceLinked="1"/>
        <c:majorTickMark val="none"/>
        <c:minorTickMark val="none"/>
        <c:tickLblPos val="none"/>
        <c:crossAx val="115848320"/>
        <c:crosses val="autoZero"/>
        <c:auto val="1"/>
        <c:lblOffset val="100"/>
        <c:baseTimeUnit val="years"/>
      </c:dateAx>
      <c:valAx>
        <c:axId val="1158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118.57</c:v>
                </c:pt>
                <c:pt idx="1">
                  <c:v>96.04</c:v>
                </c:pt>
                <c:pt idx="2">
                  <c:v>103.1</c:v>
                </c:pt>
                <c:pt idx="3">
                  <c:v>100.56</c:v>
                </c:pt>
                <c:pt idx="4">
                  <c:v>99.42</c:v>
                </c:pt>
              </c:numCache>
            </c:numRef>
          </c:val>
          <c:extLst xmlns:c16r2="http://schemas.microsoft.com/office/drawing/2015/06/chart">
            <c:ext xmlns:c16="http://schemas.microsoft.com/office/drawing/2014/chart" uri="{C3380CC4-5D6E-409C-BE32-E72D297353CC}">
              <c16:uniqueId val="{00000000-AF4E-443E-8A05-C5E597EF9552}"/>
            </c:ext>
          </c:extLst>
        </c:ser>
        <c:dLbls>
          <c:showLegendKey val="0"/>
          <c:showVal val="0"/>
          <c:showCatName val="0"/>
          <c:showSerName val="0"/>
          <c:showPercent val="0"/>
          <c:showBubbleSize val="0"/>
        </c:dLbls>
        <c:gapWidth val="150"/>
        <c:axId val="115658112"/>
        <c:axId val="11566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4E-443E-8A05-C5E597EF9552}"/>
            </c:ext>
          </c:extLst>
        </c:ser>
        <c:dLbls>
          <c:showLegendKey val="0"/>
          <c:showVal val="0"/>
          <c:showCatName val="0"/>
          <c:showSerName val="0"/>
          <c:showPercent val="0"/>
          <c:showBubbleSize val="0"/>
        </c:dLbls>
        <c:marker val="1"/>
        <c:smooth val="0"/>
        <c:axId val="115658112"/>
        <c:axId val="115668480"/>
      </c:lineChart>
      <c:dateAx>
        <c:axId val="115658112"/>
        <c:scaling>
          <c:orientation val="minMax"/>
        </c:scaling>
        <c:delete val="1"/>
        <c:axPos val="b"/>
        <c:numFmt formatCode="ge" sourceLinked="1"/>
        <c:majorTickMark val="none"/>
        <c:minorTickMark val="none"/>
        <c:tickLblPos val="none"/>
        <c:crossAx val="115668480"/>
        <c:crosses val="autoZero"/>
        <c:auto val="1"/>
        <c:lblOffset val="100"/>
        <c:baseTimeUnit val="years"/>
      </c:dateAx>
      <c:valAx>
        <c:axId val="1156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16-4CD7-B4C9-8A0E479C8C36}"/>
            </c:ext>
          </c:extLst>
        </c:ser>
        <c:dLbls>
          <c:showLegendKey val="0"/>
          <c:showVal val="0"/>
          <c:showCatName val="0"/>
          <c:showSerName val="0"/>
          <c:showPercent val="0"/>
          <c:showBubbleSize val="0"/>
        </c:dLbls>
        <c:gapWidth val="150"/>
        <c:axId val="114929664"/>
        <c:axId val="1149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16-4CD7-B4C9-8A0E479C8C36}"/>
            </c:ext>
          </c:extLst>
        </c:ser>
        <c:dLbls>
          <c:showLegendKey val="0"/>
          <c:showVal val="0"/>
          <c:showCatName val="0"/>
          <c:showSerName val="0"/>
          <c:showPercent val="0"/>
          <c:showBubbleSize val="0"/>
        </c:dLbls>
        <c:marker val="1"/>
        <c:smooth val="0"/>
        <c:axId val="114929664"/>
        <c:axId val="114931584"/>
      </c:lineChart>
      <c:dateAx>
        <c:axId val="114929664"/>
        <c:scaling>
          <c:orientation val="minMax"/>
        </c:scaling>
        <c:delete val="1"/>
        <c:axPos val="b"/>
        <c:numFmt formatCode="ge" sourceLinked="1"/>
        <c:majorTickMark val="none"/>
        <c:minorTickMark val="none"/>
        <c:tickLblPos val="none"/>
        <c:crossAx val="114931584"/>
        <c:crosses val="autoZero"/>
        <c:auto val="1"/>
        <c:lblOffset val="100"/>
        <c:baseTimeUnit val="years"/>
      </c:dateAx>
      <c:valAx>
        <c:axId val="1149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AC-495C-A8F4-0247FA63A7D9}"/>
            </c:ext>
          </c:extLst>
        </c:ser>
        <c:dLbls>
          <c:showLegendKey val="0"/>
          <c:showVal val="0"/>
          <c:showCatName val="0"/>
          <c:showSerName val="0"/>
          <c:showPercent val="0"/>
          <c:showBubbleSize val="0"/>
        </c:dLbls>
        <c:gapWidth val="150"/>
        <c:axId val="115564928"/>
        <c:axId val="11556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AC-495C-A8F4-0247FA63A7D9}"/>
            </c:ext>
          </c:extLst>
        </c:ser>
        <c:dLbls>
          <c:showLegendKey val="0"/>
          <c:showVal val="0"/>
          <c:showCatName val="0"/>
          <c:showSerName val="0"/>
          <c:showPercent val="0"/>
          <c:showBubbleSize val="0"/>
        </c:dLbls>
        <c:marker val="1"/>
        <c:smooth val="0"/>
        <c:axId val="115564928"/>
        <c:axId val="115566848"/>
      </c:lineChart>
      <c:dateAx>
        <c:axId val="115564928"/>
        <c:scaling>
          <c:orientation val="minMax"/>
        </c:scaling>
        <c:delete val="1"/>
        <c:axPos val="b"/>
        <c:numFmt formatCode="ge" sourceLinked="1"/>
        <c:majorTickMark val="none"/>
        <c:minorTickMark val="none"/>
        <c:tickLblPos val="none"/>
        <c:crossAx val="115566848"/>
        <c:crosses val="autoZero"/>
        <c:auto val="1"/>
        <c:lblOffset val="100"/>
        <c:baseTimeUnit val="years"/>
      </c:dateAx>
      <c:valAx>
        <c:axId val="11556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06-48BA-8F74-80FCA8A52C8C}"/>
            </c:ext>
          </c:extLst>
        </c:ser>
        <c:dLbls>
          <c:showLegendKey val="0"/>
          <c:showVal val="0"/>
          <c:showCatName val="0"/>
          <c:showSerName val="0"/>
          <c:showPercent val="0"/>
          <c:showBubbleSize val="0"/>
        </c:dLbls>
        <c:gapWidth val="150"/>
        <c:axId val="115944064"/>
        <c:axId val="1159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06-48BA-8F74-80FCA8A52C8C}"/>
            </c:ext>
          </c:extLst>
        </c:ser>
        <c:dLbls>
          <c:showLegendKey val="0"/>
          <c:showVal val="0"/>
          <c:showCatName val="0"/>
          <c:showSerName val="0"/>
          <c:showPercent val="0"/>
          <c:showBubbleSize val="0"/>
        </c:dLbls>
        <c:marker val="1"/>
        <c:smooth val="0"/>
        <c:axId val="115944064"/>
        <c:axId val="115946240"/>
      </c:lineChart>
      <c:dateAx>
        <c:axId val="115944064"/>
        <c:scaling>
          <c:orientation val="minMax"/>
        </c:scaling>
        <c:delete val="1"/>
        <c:axPos val="b"/>
        <c:numFmt formatCode="ge" sourceLinked="1"/>
        <c:majorTickMark val="none"/>
        <c:minorTickMark val="none"/>
        <c:tickLblPos val="none"/>
        <c:crossAx val="115946240"/>
        <c:crosses val="autoZero"/>
        <c:auto val="1"/>
        <c:lblOffset val="100"/>
        <c:baseTimeUnit val="years"/>
      </c:dateAx>
      <c:valAx>
        <c:axId val="1159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0D-48F7-8D03-712A920B2A95}"/>
            </c:ext>
          </c:extLst>
        </c:ser>
        <c:dLbls>
          <c:showLegendKey val="0"/>
          <c:showVal val="0"/>
          <c:showCatName val="0"/>
          <c:showSerName val="0"/>
          <c:showPercent val="0"/>
          <c:showBubbleSize val="0"/>
        </c:dLbls>
        <c:gapWidth val="150"/>
        <c:axId val="115967872"/>
        <c:axId val="11597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0D-48F7-8D03-712A920B2A95}"/>
            </c:ext>
          </c:extLst>
        </c:ser>
        <c:dLbls>
          <c:showLegendKey val="0"/>
          <c:showVal val="0"/>
          <c:showCatName val="0"/>
          <c:showSerName val="0"/>
          <c:showPercent val="0"/>
          <c:showBubbleSize val="0"/>
        </c:dLbls>
        <c:marker val="1"/>
        <c:smooth val="0"/>
        <c:axId val="115967872"/>
        <c:axId val="115974144"/>
      </c:lineChart>
      <c:dateAx>
        <c:axId val="115967872"/>
        <c:scaling>
          <c:orientation val="minMax"/>
        </c:scaling>
        <c:delete val="1"/>
        <c:axPos val="b"/>
        <c:numFmt formatCode="ge" sourceLinked="1"/>
        <c:majorTickMark val="none"/>
        <c:minorTickMark val="none"/>
        <c:tickLblPos val="none"/>
        <c:crossAx val="115974144"/>
        <c:crosses val="autoZero"/>
        <c:auto val="1"/>
        <c:lblOffset val="100"/>
        <c:baseTimeUnit val="years"/>
      </c:dateAx>
      <c:valAx>
        <c:axId val="11597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6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298.3</c:v>
                </c:pt>
                <c:pt idx="1">
                  <c:v>301.22000000000003</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EFA-4B26-9529-ED39D5B12F67}"/>
            </c:ext>
          </c:extLst>
        </c:ser>
        <c:dLbls>
          <c:showLegendKey val="0"/>
          <c:showVal val="0"/>
          <c:showCatName val="0"/>
          <c:showSerName val="0"/>
          <c:showPercent val="0"/>
          <c:showBubbleSize val="0"/>
        </c:dLbls>
        <c:gapWidth val="150"/>
        <c:axId val="116021120"/>
        <c:axId val="11602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CEFA-4B26-9529-ED39D5B12F67}"/>
            </c:ext>
          </c:extLst>
        </c:ser>
        <c:dLbls>
          <c:showLegendKey val="0"/>
          <c:showVal val="0"/>
          <c:showCatName val="0"/>
          <c:showSerName val="0"/>
          <c:showPercent val="0"/>
          <c:showBubbleSize val="0"/>
        </c:dLbls>
        <c:marker val="1"/>
        <c:smooth val="0"/>
        <c:axId val="116021120"/>
        <c:axId val="116027392"/>
      </c:lineChart>
      <c:dateAx>
        <c:axId val="116021120"/>
        <c:scaling>
          <c:orientation val="minMax"/>
        </c:scaling>
        <c:delete val="1"/>
        <c:axPos val="b"/>
        <c:numFmt formatCode="ge" sourceLinked="1"/>
        <c:majorTickMark val="none"/>
        <c:minorTickMark val="none"/>
        <c:tickLblPos val="none"/>
        <c:crossAx val="116027392"/>
        <c:crosses val="autoZero"/>
        <c:auto val="1"/>
        <c:lblOffset val="100"/>
        <c:baseTimeUnit val="years"/>
      </c:dateAx>
      <c:valAx>
        <c:axId val="11602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46.82</c:v>
                </c:pt>
                <c:pt idx="1">
                  <c:v>42.64</c:v>
                </c:pt>
                <c:pt idx="2">
                  <c:v>60.86</c:v>
                </c:pt>
                <c:pt idx="3">
                  <c:v>60.28</c:v>
                </c:pt>
                <c:pt idx="4">
                  <c:v>45.31</c:v>
                </c:pt>
              </c:numCache>
            </c:numRef>
          </c:val>
          <c:extLst xmlns:c16r2="http://schemas.microsoft.com/office/drawing/2015/06/chart">
            <c:ext xmlns:c16="http://schemas.microsoft.com/office/drawing/2014/chart" uri="{C3380CC4-5D6E-409C-BE32-E72D297353CC}">
              <c16:uniqueId val="{00000000-1186-4B30-884A-23524A2839C7}"/>
            </c:ext>
          </c:extLst>
        </c:ser>
        <c:dLbls>
          <c:showLegendKey val="0"/>
          <c:showVal val="0"/>
          <c:showCatName val="0"/>
          <c:showSerName val="0"/>
          <c:showPercent val="0"/>
          <c:showBubbleSize val="0"/>
        </c:dLbls>
        <c:gapWidth val="150"/>
        <c:axId val="116041984"/>
        <c:axId val="11606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1186-4B30-884A-23524A2839C7}"/>
            </c:ext>
          </c:extLst>
        </c:ser>
        <c:dLbls>
          <c:showLegendKey val="0"/>
          <c:showVal val="0"/>
          <c:showCatName val="0"/>
          <c:showSerName val="0"/>
          <c:showPercent val="0"/>
          <c:showBubbleSize val="0"/>
        </c:dLbls>
        <c:marker val="1"/>
        <c:smooth val="0"/>
        <c:axId val="116041984"/>
        <c:axId val="116060544"/>
      </c:lineChart>
      <c:dateAx>
        <c:axId val="116041984"/>
        <c:scaling>
          <c:orientation val="minMax"/>
        </c:scaling>
        <c:delete val="1"/>
        <c:axPos val="b"/>
        <c:numFmt formatCode="ge" sourceLinked="1"/>
        <c:majorTickMark val="none"/>
        <c:minorTickMark val="none"/>
        <c:tickLblPos val="none"/>
        <c:crossAx val="116060544"/>
        <c:crosses val="autoZero"/>
        <c:auto val="1"/>
        <c:lblOffset val="100"/>
        <c:baseTimeUnit val="years"/>
      </c:dateAx>
      <c:valAx>
        <c:axId val="1160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197.25</c:v>
                </c:pt>
                <c:pt idx="1">
                  <c:v>199.84</c:v>
                </c:pt>
                <c:pt idx="2">
                  <c:v>173.8</c:v>
                </c:pt>
                <c:pt idx="3">
                  <c:v>173.8</c:v>
                </c:pt>
                <c:pt idx="4">
                  <c:v>229.59</c:v>
                </c:pt>
              </c:numCache>
            </c:numRef>
          </c:val>
          <c:extLst xmlns:c16r2="http://schemas.microsoft.com/office/drawing/2015/06/chart">
            <c:ext xmlns:c16="http://schemas.microsoft.com/office/drawing/2014/chart" uri="{C3380CC4-5D6E-409C-BE32-E72D297353CC}">
              <c16:uniqueId val="{00000000-F19D-45E3-812B-A3B793105EEF}"/>
            </c:ext>
          </c:extLst>
        </c:ser>
        <c:dLbls>
          <c:showLegendKey val="0"/>
          <c:showVal val="0"/>
          <c:showCatName val="0"/>
          <c:showSerName val="0"/>
          <c:showPercent val="0"/>
          <c:showBubbleSize val="0"/>
        </c:dLbls>
        <c:gapWidth val="150"/>
        <c:axId val="115759360"/>
        <c:axId val="11576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F19D-45E3-812B-A3B793105EEF}"/>
            </c:ext>
          </c:extLst>
        </c:ser>
        <c:dLbls>
          <c:showLegendKey val="0"/>
          <c:showVal val="0"/>
          <c:showCatName val="0"/>
          <c:showSerName val="0"/>
          <c:showPercent val="0"/>
          <c:showBubbleSize val="0"/>
        </c:dLbls>
        <c:marker val="1"/>
        <c:smooth val="0"/>
        <c:axId val="115759360"/>
        <c:axId val="115761536"/>
      </c:lineChart>
      <c:dateAx>
        <c:axId val="115759360"/>
        <c:scaling>
          <c:orientation val="minMax"/>
        </c:scaling>
        <c:delete val="1"/>
        <c:axPos val="b"/>
        <c:numFmt formatCode="ge" sourceLinked="1"/>
        <c:majorTickMark val="none"/>
        <c:minorTickMark val="none"/>
        <c:tickLblPos val="none"/>
        <c:crossAx val="115761536"/>
        <c:crosses val="autoZero"/>
        <c:auto val="1"/>
        <c:lblOffset val="100"/>
        <c:baseTimeUnit val="years"/>
      </c:dateAx>
      <c:valAx>
        <c:axId val="11576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沖縄県　渡名喜村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378</v>
      </c>
      <c r="AM8" s="49"/>
      <c r="AN8" s="49"/>
      <c r="AO8" s="49"/>
      <c r="AP8" s="49"/>
      <c r="AQ8" s="49"/>
      <c r="AR8" s="49"/>
      <c r="AS8" s="49"/>
      <c r="AT8" s="44">
        <f>データ!T6</f>
        <v>3.87</v>
      </c>
      <c r="AU8" s="44"/>
      <c r="AV8" s="44"/>
      <c r="AW8" s="44"/>
      <c r="AX8" s="44"/>
      <c r="AY8" s="44"/>
      <c r="AZ8" s="44"/>
      <c r="BA8" s="44"/>
      <c r="BB8" s="44">
        <f>データ!U6</f>
        <v>97.67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100</v>
      </c>
      <c r="Q10" s="44"/>
      <c r="R10" s="44"/>
      <c r="S10" s="44"/>
      <c r="T10" s="44"/>
      <c r="U10" s="44"/>
      <c r="V10" s="44"/>
      <c r="W10" s="44">
        <f>データ!Q6</f>
        <v>100</v>
      </c>
      <c r="X10" s="44"/>
      <c r="Y10" s="44"/>
      <c r="Z10" s="44"/>
      <c r="AA10" s="44"/>
      <c r="AB10" s="44"/>
      <c r="AC10" s="44"/>
      <c r="AD10" s="49">
        <f>データ!R6</f>
        <v>1720</v>
      </c>
      <c r="AE10" s="49"/>
      <c r="AF10" s="49"/>
      <c r="AG10" s="49"/>
      <c r="AH10" s="49"/>
      <c r="AI10" s="49"/>
      <c r="AJ10" s="49"/>
      <c r="AK10" s="2"/>
      <c r="AL10" s="49">
        <f>データ!V6</f>
        <v>371</v>
      </c>
      <c r="AM10" s="49"/>
      <c r="AN10" s="49"/>
      <c r="AO10" s="49"/>
      <c r="AP10" s="49"/>
      <c r="AQ10" s="49"/>
      <c r="AR10" s="49"/>
      <c r="AS10" s="49"/>
      <c r="AT10" s="44">
        <f>データ!W6</f>
        <v>0.11</v>
      </c>
      <c r="AU10" s="44"/>
      <c r="AV10" s="44"/>
      <c r="AW10" s="44"/>
      <c r="AX10" s="44"/>
      <c r="AY10" s="44"/>
      <c r="AZ10" s="44"/>
      <c r="BA10" s="44"/>
      <c r="BB10" s="44">
        <f>データ!X6</f>
        <v>3372.73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9I1b+ixTnF/xZt177ACkuygK3g2TowYHh9lZd5G+Y6BZ4+RqHYNTzJ8f5g8+letUfK+fy2NaUaH7U0OUkGjUng==" saltValue="2CJwJi7ayZN6Hf9N3j2ZL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473561</v>
      </c>
      <c r="D6" s="32">
        <f t="shared" si="3"/>
        <v>47</v>
      </c>
      <c r="E6" s="32">
        <f t="shared" si="3"/>
        <v>17</v>
      </c>
      <c r="F6" s="32">
        <f t="shared" si="3"/>
        <v>5</v>
      </c>
      <c r="G6" s="32">
        <f t="shared" si="3"/>
        <v>0</v>
      </c>
      <c r="H6" s="32" t="str">
        <f t="shared" si="3"/>
        <v>沖縄県　渡名喜村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100</v>
      </c>
      <c r="Q6" s="33">
        <f t="shared" si="3"/>
        <v>100</v>
      </c>
      <c r="R6" s="33">
        <f t="shared" si="3"/>
        <v>1720</v>
      </c>
      <c r="S6" s="33">
        <f t="shared" si="3"/>
        <v>378</v>
      </c>
      <c r="T6" s="33">
        <f t="shared" si="3"/>
        <v>3.87</v>
      </c>
      <c r="U6" s="33">
        <f t="shared" si="3"/>
        <v>97.67</v>
      </c>
      <c r="V6" s="33">
        <f t="shared" si="3"/>
        <v>371</v>
      </c>
      <c r="W6" s="33">
        <f t="shared" si="3"/>
        <v>0.11</v>
      </c>
      <c r="X6" s="33">
        <f t="shared" si="3"/>
        <v>3372.73</v>
      </c>
      <c r="Y6" s="34">
        <f>IF(Y7="",NA(),Y7)</f>
        <v>118.57</v>
      </c>
      <c r="Z6" s="34">
        <f t="shared" ref="Z6:AH6" si="4">IF(Z7="",NA(),Z7)</f>
        <v>96.04</v>
      </c>
      <c r="AA6" s="34">
        <f t="shared" si="4"/>
        <v>103.1</v>
      </c>
      <c r="AB6" s="34">
        <f t="shared" si="4"/>
        <v>100.56</v>
      </c>
      <c r="AC6" s="34">
        <f t="shared" si="4"/>
        <v>99.42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298.3</v>
      </c>
      <c r="BG6" s="34">
        <f t="shared" ref="BG6:BO6" si="7">IF(BG7="",NA(),BG7)</f>
        <v>301.22000000000003</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46.82</v>
      </c>
      <c r="BR6" s="34">
        <f t="shared" ref="BR6:BZ6" si="8">IF(BR7="",NA(),BR7)</f>
        <v>42.64</v>
      </c>
      <c r="BS6" s="34">
        <f t="shared" si="8"/>
        <v>60.86</v>
      </c>
      <c r="BT6" s="34">
        <f t="shared" si="8"/>
        <v>60.28</v>
      </c>
      <c r="BU6" s="34">
        <f t="shared" si="8"/>
        <v>45.31</v>
      </c>
      <c r="BV6" s="34">
        <f t="shared" si="8"/>
        <v>50.9</v>
      </c>
      <c r="BW6" s="34">
        <f t="shared" si="8"/>
        <v>50.82</v>
      </c>
      <c r="BX6" s="34">
        <f t="shared" si="8"/>
        <v>52.19</v>
      </c>
      <c r="BY6" s="34">
        <f t="shared" si="8"/>
        <v>55.32</v>
      </c>
      <c r="BZ6" s="34">
        <f t="shared" si="8"/>
        <v>59.8</v>
      </c>
      <c r="CA6" s="33" t="str">
        <f>IF(CA7="","",IF(CA7="-","【-】","【"&amp;SUBSTITUTE(TEXT(CA7,"#,##0.00"),"-","△")&amp;"】"))</f>
        <v>【60.64】</v>
      </c>
      <c r="CB6" s="34">
        <f>IF(CB7="",NA(),CB7)</f>
        <v>197.25</v>
      </c>
      <c r="CC6" s="34">
        <f t="shared" ref="CC6:CK6" si="9">IF(CC7="",NA(),CC7)</f>
        <v>199.84</v>
      </c>
      <c r="CD6" s="34">
        <f t="shared" si="9"/>
        <v>173.8</v>
      </c>
      <c r="CE6" s="34">
        <f t="shared" si="9"/>
        <v>173.8</v>
      </c>
      <c r="CF6" s="34">
        <f t="shared" si="9"/>
        <v>229.59</v>
      </c>
      <c r="CG6" s="34">
        <f t="shared" si="9"/>
        <v>293.27</v>
      </c>
      <c r="CH6" s="34">
        <f t="shared" si="9"/>
        <v>300.52</v>
      </c>
      <c r="CI6" s="34">
        <f t="shared" si="9"/>
        <v>296.14</v>
      </c>
      <c r="CJ6" s="34">
        <f t="shared" si="9"/>
        <v>283.17</v>
      </c>
      <c r="CK6" s="34">
        <f t="shared" si="9"/>
        <v>263.76</v>
      </c>
      <c r="CL6" s="33" t="str">
        <f>IF(CL7="","",IF(CL7="-","【-】","【"&amp;SUBSTITUTE(TEXT(CL7,"#,##0.00"),"-","△")&amp;"】"))</f>
        <v>【255.52】</v>
      </c>
      <c r="CM6" s="34">
        <f>IF(CM7="",NA(),CM7)</f>
        <v>57.5</v>
      </c>
      <c r="CN6" s="34">
        <f t="shared" ref="CN6:CV6" si="10">IF(CN7="",NA(),CN7)</f>
        <v>59</v>
      </c>
      <c r="CO6" s="34">
        <f t="shared" si="10"/>
        <v>57.5</v>
      </c>
      <c r="CP6" s="34">
        <f t="shared" si="10"/>
        <v>56.5</v>
      </c>
      <c r="CQ6" s="34">
        <f t="shared" si="10"/>
        <v>55.5</v>
      </c>
      <c r="CR6" s="34">
        <f t="shared" si="10"/>
        <v>53.78</v>
      </c>
      <c r="CS6" s="34">
        <f t="shared" si="10"/>
        <v>53.24</v>
      </c>
      <c r="CT6" s="34">
        <f t="shared" si="10"/>
        <v>52.31</v>
      </c>
      <c r="CU6" s="34">
        <f t="shared" si="10"/>
        <v>60.65</v>
      </c>
      <c r="CV6" s="34">
        <f t="shared" si="10"/>
        <v>51.75</v>
      </c>
      <c r="CW6" s="33" t="str">
        <f>IF(CW7="","",IF(CW7="-","【-】","【"&amp;SUBSTITUTE(TEXT(CW7,"#,##0.00"),"-","△")&amp;"】"))</f>
        <v>【52.49】</v>
      </c>
      <c r="CX6" s="34">
        <f>IF(CX7="",NA(),CX7)</f>
        <v>100</v>
      </c>
      <c r="CY6" s="34">
        <f t="shared" ref="CY6:DG6" si="11">IF(CY7="",NA(),CY7)</f>
        <v>100</v>
      </c>
      <c r="CZ6" s="34">
        <f t="shared" si="11"/>
        <v>100</v>
      </c>
      <c r="DA6" s="34">
        <f t="shared" si="11"/>
        <v>100</v>
      </c>
      <c r="DB6" s="34">
        <f t="shared" si="11"/>
        <v>100</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473561</v>
      </c>
      <c r="D7" s="36">
        <v>47</v>
      </c>
      <c r="E7" s="36">
        <v>17</v>
      </c>
      <c r="F7" s="36">
        <v>5</v>
      </c>
      <c r="G7" s="36">
        <v>0</v>
      </c>
      <c r="H7" s="36" t="s">
        <v>111</v>
      </c>
      <c r="I7" s="36" t="s">
        <v>112</v>
      </c>
      <c r="J7" s="36" t="s">
        <v>113</v>
      </c>
      <c r="K7" s="36" t="s">
        <v>114</v>
      </c>
      <c r="L7" s="36" t="s">
        <v>115</v>
      </c>
      <c r="M7" s="36" t="s">
        <v>116</v>
      </c>
      <c r="N7" s="37" t="s">
        <v>117</v>
      </c>
      <c r="O7" s="37" t="s">
        <v>118</v>
      </c>
      <c r="P7" s="37">
        <v>100</v>
      </c>
      <c r="Q7" s="37">
        <v>100</v>
      </c>
      <c r="R7" s="37">
        <v>1720</v>
      </c>
      <c r="S7" s="37">
        <v>378</v>
      </c>
      <c r="T7" s="37">
        <v>3.87</v>
      </c>
      <c r="U7" s="37">
        <v>97.67</v>
      </c>
      <c r="V7" s="37">
        <v>371</v>
      </c>
      <c r="W7" s="37">
        <v>0.11</v>
      </c>
      <c r="X7" s="37">
        <v>3372.73</v>
      </c>
      <c r="Y7" s="37">
        <v>118.57</v>
      </c>
      <c r="Z7" s="37">
        <v>96.04</v>
      </c>
      <c r="AA7" s="37">
        <v>103.1</v>
      </c>
      <c r="AB7" s="37">
        <v>100.56</v>
      </c>
      <c r="AC7" s="37">
        <v>99.42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298.3</v>
      </c>
      <c r="BG7" s="37">
        <v>301.22000000000003</v>
      </c>
      <c r="BH7" s="37">
        <v>0</v>
      </c>
      <c r="BI7" s="37">
        <v>0</v>
      </c>
      <c r="BJ7" s="37">
        <v>0</v>
      </c>
      <c r="BK7" s="37">
        <v>1126.77</v>
      </c>
      <c r="BL7" s="37">
        <v>1044.8</v>
      </c>
      <c r="BM7" s="37">
        <v>1081.8</v>
      </c>
      <c r="BN7" s="37">
        <v>974.93</v>
      </c>
      <c r="BO7" s="37">
        <v>855.8</v>
      </c>
      <c r="BP7" s="37">
        <v>814.89</v>
      </c>
      <c r="BQ7" s="37">
        <v>46.82</v>
      </c>
      <c r="BR7" s="37">
        <v>42.64</v>
      </c>
      <c r="BS7" s="37">
        <v>60.86</v>
      </c>
      <c r="BT7" s="37">
        <v>60.28</v>
      </c>
      <c r="BU7" s="37">
        <v>45.31</v>
      </c>
      <c r="BV7" s="37">
        <v>50.9</v>
      </c>
      <c r="BW7" s="37">
        <v>50.82</v>
      </c>
      <c r="BX7" s="37">
        <v>52.19</v>
      </c>
      <c r="BY7" s="37">
        <v>55.32</v>
      </c>
      <c r="BZ7" s="37">
        <v>59.8</v>
      </c>
      <c r="CA7" s="37">
        <v>60.64</v>
      </c>
      <c r="CB7" s="37">
        <v>197.25</v>
      </c>
      <c r="CC7" s="37">
        <v>199.84</v>
      </c>
      <c r="CD7" s="37">
        <v>173.8</v>
      </c>
      <c r="CE7" s="37">
        <v>173.8</v>
      </c>
      <c r="CF7" s="37">
        <v>229.59</v>
      </c>
      <c r="CG7" s="37">
        <v>293.27</v>
      </c>
      <c r="CH7" s="37">
        <v>300.52</v>
      </c>
      <c r="CI7" s="37">
        <v>296.14</v>
      </c>
      <c r="CJ7" s="37">
        <v>283.17</v>
      </c>
      <c r="CK7" s="37">
        <v>263.76</v>
      </c>
      <c r="CL7" s="37">
        <v>255.52</v>
      </c>
      <c r="CM7" s="37">
        <v>57.5</v>
      </c>
      <c r="CN7" s="37">
        <v>59</v>
      </c>
      <c r="CO7" s="37">
        <v>57.5</v>
      </c>
      <c r="CP7" s="37">
        <v>56.5</v>
      </c>
      <c r="CQ7" s="37">
        <v>55.5</v>
      </c>
      <c r="CR7" s="37">
        <v>53.78</v>
      </c>
      <c r="CS7" s="37">
        <v>53.24</v>
      </c>
      <c r="CT7" s="37">
        <v>52.31</v>
      </c>
      <c r="CU7" s="37">
        <v>60.65</v>
      </c>
      <c r="CV7" s="37">
        <v>51.75</v>
      </c>
      <c r="CW7" s="37">
        <v>52.49</v>
      </c>
      <c r="CX7" s="37">
        <v>100</v>
      </c>
      <c r="CY7" s="37">
        <v>100</v>
      </c>
      <c r="CZ7" s="37">
        <v>100</v>
      </c>
      <c r="DA7" s="37">
        <v>100</v>
      </c>
      <c r="DB7" s="37">
        <v>100</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財政班　上原</cp:lastModifiedBy>
  <cp:lastPrinted>2019-02-02T03:23:31Z</cp:lastPrinted>
  <dcterms:modified xsi:type="dcterms:W3CDTF">2019-02-02T03:23:32Z</dcterms:modified>
</cp:coreProperties>
</file>