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pYCPzn15yO/EB24DGn5wT8gDQT6AdWURLVa2Apa4iWl586N/UgCS/xRidnUXzndwXY5e/VuAFhikX2NIx4omA==" workbookSaltValue="UsvxMAYNT9k7U6Bdh1kJc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<sst xmlns="http://schemas.openxmlformats.org/spreadsheetml/2006/main" count="240" uniqueCount="126">
  <si>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</si>
  <si>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</si>
  <si>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</si>
  <si>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</si>
  <si>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</si>
  <si>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</si>
  <si>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</si>
  <si>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</si>
  <si>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</si>
  <si>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</si>
  <si>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</si>
  <si>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</si>
  <si>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</si>
  <si>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</si>
  <si>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</si>
  <si>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</si>
  <si>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</si>
  <si>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</si>
  <si>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</si>
  <si>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</si>
  <si>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</si>
  <si>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</si>
  <si>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</si>
  <si>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</si>
  <si>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</si>
  <si>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</si>
  <si>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</si>
  <si>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</si>
  <si>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</si>
  <si>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</si>
  <si>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</si>
  <si>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</si>
  <si>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</si>
  <si>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</si>
  <si>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</si>
  <si>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</si>
  <si>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</si>
  <si>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</si>
  <si>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</si>
  <si>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</si>
  <si>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</si>
  <si>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</si>
  <si>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</si>
  <si>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</si>
  <si>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</si>
  <si>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</si>
  <si>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</si>
  <si>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</si>
  <si>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</si>
  <si>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</si>
  <si>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</si>
  <si>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</si>
  <si>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</si>
  <si>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</si>
  <si>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</si>
  <si>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</si>
  <si>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</si>
  <si>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</si>
  <si>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</si>
  <si>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</si>
  <si>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</si>
  <si>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</si>
  <si>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</si>
  <si>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</si>
  <si>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</si>
  <si>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</si>
  <si>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</si>
  <si>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</si>
  <si>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</si>
  <si>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</si>
  <si>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</si>
  <si>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</si>
  <si>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</si>
  <si>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</si>
  <si>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</si>
  <si>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</si>
  <si>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</si>
  <si>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</si>
  <si>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</si>
  <si>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</si>
  <si>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</si>
  <si>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</si>
  <si>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</si>
  <si>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</si>
  <si>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</si>
  <si>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</si>
  <si>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</si>
  <si>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</si>
  <si>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</si>
  <si>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</si>
  <si>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</si>
  <si>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</si>
  <si>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</si>
  <si>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</si>
  <si>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</si>
  <si>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</si>
  <si>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</si>
  <si>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</si>
  <si>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</si>
  <si>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</si>
  <si>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</si>
  <si>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</si>
  <si>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</si>
  <si>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</si>
  <si>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</si>
  <si>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</si>
  <si>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</si>
  <si>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</si>
  <si>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</si>
  <si>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</si>
  <si>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粟国村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</si>
  <si>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</si>
  <si>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</si>
  <si>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</si>
  <si>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</si>
  <si>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</si>
  <si>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</si>
  <si>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</si>
  <si>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</si>
  <si>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</si>
  <si>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</si>
  <si>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</si>
  <si>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</si>
  <si>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離島という地理的条件から単独運営は難しく、一般会計からの繰入に頼らざるを得ない状況であるが、繰入額を少しでも削減させるための努力を行っていかなければならない。
平成30年度より水道事業の広域化が実施され、それに伴い下水道料金の改定を行っている。これらが各指標にどのような影響を与えるか注目しながら、今後の事業運営をいかに安定的に行っていくか考えることが必要である。</t>
    <rPh sb="0" eb="2">
      <t>リトウ</t>
    </rPh>
    <rPh sb="5" eb="8">
      <t>チリテキ</t>
    </rPh>
    <rPh sb="8" eb="10">
      <t>ジョウケン</t>
    </rPh>
    <rPh sb="12" eb="14">
      <t>タンドク</t>
    </rPh>
    <rPh sb="14" eb="16">
      <t>ウンエイ</t>
    </rPh>
    <rPh sb="17" eb="18">
      <t>ムズカ</t>
    </rPh>
    <rPh sb="21" eb="23">
      <t>イッパン</t>
    </rPh>
    <rPh sb="23" eb="25">
      <t>カイケイ</t>
    </rPh>
    <rPh sb="28" eb="30">
      <t>クリイレ</t>
    </rPh>
    <rPh sb="31" eb="32">
      <t>タヨ</t>
    </rPh>
    <rPh sb="36" eb="37">
      <t>エ</t>
    </rPh>
    <rPh sb="39" eb="41">
      <t>ジョウキョウ</t>
    </rPh>
    <rPh sb="46" eb="48">
      <t>クリイレ</t>
    </rPh>
    <rPh sb="48" eb="49">
      <t>ガク</t>
    </rPh>
    <rPh sb="50" eb="51">
      <t>スコ</t>
    </rPh>
    <rPh sb="54" eb="56">
      <t>サクゲン</t>
    </rPh>
    <rPh sb="62" eb="64">
      <t>ドリョク</t>
    </rPh>
    <rPh sb="65" eb="66">
      <t>オコナ</t>
    </rPh>
    <rPh sb="81" eb="83">
      <t>ヘイセイ</t>
    </rPh>
    <rPh sb="85" eb="87">
      <t>ネンド</t>
    </rPh>
    <rPh sb="89" eb="91">
      <t>スイドウ</t>
    </rPh>
    <rPh sb="91" eb="93">
      <t>ジギョウ</t>
    </rPh>
    <rPh sb="94" eb="97">
      <t>コウイキカ</t>
    </rPh>
    <rPh sb="98" eb="100">
      <t>ジッシ</t>
    </rPh>
    <rPh sb="106" eb="107">
      <t>トモナ</t>
    </rPh>
    <rPh sb="108" eb="111">
      <t>ゲスイドウ</t>
    </rPh>
    <rPh sb="111" eb="113">
      <t>リョウキン</t>
    </rPh>
    <rPh sb="114" eb="116">
      <t>カイテイ</t>
    </rPh>
    <rPh sb="117" eb="118">
      <t>オコナ</t>
    </rPh>
    <rPh sb="127" eb="130">
      <t>カクシヒョウ</t>
    </rPh>
    <rPh sb="136" eb="138">
      <t>エイキョウ</t>
    </rPh>
    <rPh sb="139" eb="140">
      <t>アタ</t>
    </rPh>
    <rPh sb="143" eb="145">
      <t>チュウモク</t>
    </rPh>
    <rPh sb="150" eb="152">
      <t>コンゴ</t>
    </rPh>
    <rPh sb="153" eb="155">
      <t>ジギョウ</t>
    </rPh>
    <rPh sb="155" eb="157">
      <t>ウンエイ</t>
    </rPh>
    <rPh sb="161" eb="163">
      <t>アンテイ</t>
    </rPh>
    <rPh sb="163" eb="164">
      <t>テキ</t>
    </rPh>
    <rPh sb="165" eb="166">
      <t>オコナ</t>
    </rPh>
    <rPh sb="171" eb="172">
      <t>カンガ</t>
    </rPh>
    <rPh sb="177" eb="179">
      <t>ヒツヨウ</t>
    </rPh>
    <phoneticPr fontId="4"/>
  </si>
  <si>
    <t>①近年は75％前後を推移している状態で安定していると言えるが、企業債償還は一般会計からの繰入金で行っているため実質的に赤字状態が続いている。
④平成29年度は類似団体より低い数値となっているが、今後は管路更新による地方債発行が見込まれる。料金収入に対して過大にならないよう配慮が必要。
⑤平成27年度から回収率が減少しており、平成29年度は平均値を下回る結果となった。使用料と経費の両面から回収率を上げる取組を検討を行っていく。
⑥平均値より低い値となっているが、平成27年度から増加傾向にある。効率的な運営を行うためにも原価を抑える取組を継続的に行う。
⑦利用率の低さは施設遊休状態の度合いを表すが、汚水処理量を勘案した適切な施設規模を把握する必要がある。
⑧水質保全、使用料収入確保のため今後も100％維持を図っていく。</t>
    <rPh sb="1" eb="3">
      <t>キンネン</t>
    </rPh>
    <rPh sb="7" eb="9">
      <t>ゼンゴ</t>
    </rPh>
    <rPh sb="10" eb="12">
      <t>スイイ</t>
    </rPh>
    <rPh sb="16" eb="18">
      <t>ジョウタイ</t>
    </rPh>
    <rPh sb="19" eb="21">
      <t>アンテイ</t>
    </rPh>
    <rPh sb="26" eb="27">
      <t>イ</t>
    </rPh>
    <rPh sb="31" eb="33">
      <t>キギョウ</t>
    </rPh>
    <rPh sb="33" eb="34">
      <t>サイ</t>
    </rPh>
    <rPh sb="34" eb="36">
      <t>ショウカン</t>
    </rPh>
    <rPh sb="37" eb="39">
      <t>イッパン</t>
    </rPh>
    <rPh sb="39" eb="41">
      <t>カイケイ</t>
    </rPh>
    <rPh sb="44" eb="46">
      <t>クリイレ</t>
    </rPh>
    <rPh sb="46" eb="47">
      <t>キン</t>
    </rPh>
    <rPh sb="48" eb="49">
      <t>オコナ</t>
    </rPh>
    <rPh sb="55" eb="58">
      <t>ジッシツテキ</t>
    </rPh>
    <rPh sb="59" eb="61">
      <t>アカジ</t>
    </rPh>
    <rPh sb="61" eb="63">
      <t>ジョウタイ</t>
    </rPh>
    <rPh sb="64" eb="65">
      <t>ツヅ</t>
    </rPh>
    <rPh sb="73" eb="75">
      <t>ヘイセイ</t>
    </rPh>
    <rPh sb="77" eb="78">
      <t>ネン</t>
    </rPh>
    <rPh sb="78" eb="79">
      <t>ド</t>
    </rPh>
    <rPh sb="80" eb="82">
      <t>ルイジ</t>
    </rPh>
    <rPh sb="82" eb="84">
      <t>ダンタイ</t>
    </rPh>
    <rPh sb="86" eb="87">
      <t>ヒク</t>
    </rPh>
    <rPh sb="88" eb="90">
      <t>スウチ</t>
    </rPh>
    <rPh sb="98" eb="100">
      <t>コンゴ</t>
    </rPh>
    <rPh sb="101" eb="103">
      <t>カンロ</t>
    </rPh>
    <rPh sb="103" eb="105">
      <t>コウシン</t>
    </rPh>
    <rPh sb="108" eb="111">
      <t>チホウサイ</t>
    </rPh>
    <rPh sb="111" eb="113">
      <t>ハッコウ</t>
    </rPh>
    <rPh sb="114" eb="116">
      <t>ミコ</t>
    </rPh>
    <rPh sb="120" eb="122">
      <t>リョウキン</t>
    </rPh>
    <rPh sb="122" eb="124">
      <t>シュウニュウ</t>
    </rPh>
    <rPh sb="125" eb="126">
      <t>タイ</t>
    </rPh>
    <rPh sb="128" eb="130">
      <t>カダイ</t>
    </rPh>
    <rPh sb="137" eb="139">
      <t>ハイリョ</t>
    </rPh>
    <rPh sb="140" eb="142">
      <t>ヒツヨウ</t>
    </rPh>
    <rPh sb="146" eb="148">
      <t>ヘイセイ</t>
    </rPh>
    <rPh sb="150" eb="151">
      <t>ネン</t>
    </rPh>
    <rPh sb="151" eb="152">
      <t>ド</t>
    </rPh>
    <rPh sb="154" eb="156">
      <t>カイシュウ</t>
    </rPh>
    <rPh sb="156" eb="157">
      <t>リツ</t>
    </rPh>
    <rPh sb="158" eb="160">
      <t>ゲンショウ</t>
    </rPh>
    <rPh sb="165" eb="167">
      <t>ヘイセイ</t>
    </rPh>
    <rPh sb="169" eb="170">
      <t>ネン</t>
    </rPh>
    <rPh sb="170" eb="171">
      <t>ド</t>
    </rPh>
    <rPh sb="172" eb="175">
      <t>ヘイキンチ</t>
    </rPh>
    <rPh sb="176" eb="178">
      <t>シタマワ</t>
    </rPh>
    <rPh sb="179" eb="181">
      <t>ケッカ</t>
    </rPh>
    <rPh sb="186" eb="189">
      <t>シヨウリョウ</t>
    </rPh>
    <rPh sb="190" eb="192">
      <t>ケイヒ</t>
    </rPh>
    <rPh sb="193" eb="195">
      <t>リョウメン</t>
    </rPh>
    <rPh sb="197" eb="199">
      <t>カイシュウ</t>
    </rPh>
    <rPh sb="199" eb="200">
      <t>リツ</t>
    </rPh>
    <rPh sb="201" eb="202">
      <t>ア</t>
    </rPh>
    <rPh sb="204" eb="206">
      <t>トリクミ</t>
    </rPh>
    <rPh sb="207" eb="209">
      <t>ケントウ</t>
    </rPh>
    <rPh sb="210" eb="211">
      <t>オコナ</t>
    </rPh>
    <rPh sb="219" eb="222">
      <t>ヘイキンチ</t>
    </rPh>
    <rPh sb="224" eb="225">
      <t>ヒク</t>
    </rPh>
    <rPh sb="226" eb="227">
      <t>アタイ</t>
    </rPh>
    <rPh sb="235" eb="237">
      <t>ヘイセイ</t>
    </rPh>
    <rPh sb="239" eb="240">
      <t>ネン</t>
    </rPh>
    <rPh sb="240" eb="241">
      <t>ド</t>
    </rPh>
    <rPh sb="243" eb="245">
      <t>ゾウカ</t>
    </rPh>
    <rPh sb="245" eb="247">
      <t>ケイコウ</t>
    </rPh>
    <rPh sb="251" eb="254">
      <t>コウリツテキ</t>
    </rPh>
    <rPh sb="255" eb="257">
      <t>ウンエイ</t>
    </rPh>
    <rPh sb="258" eb="259">
      <t>オコナ</t>
    </rPh>
    <rPh sb="264" eb="266">
      <t>ゲンカ</t>
    </rPh>
    <rPh sb="267" eb="268">
      <t>オサ</t>
    </rPh>
    <rPh sb="270" eb="272">
      <t>トリクミ</t>
    </rPh>
    <rPh sb="273" eb="276">
      <t>ケイゾクテキ</t>
    </rPh>
    <rPh sb="277" eb="278">
      <t>オコナ</t>
    </rPh>
    <rPh sb="283" eb="286">
      <t>リヨウリツ</t>
    </rPh>
    <rPh sb="287" eb="288">
      <t>ヒク</t>
    </rPh>
    <rPh sb="290" eb="292">
      <t>シセツ</t>
    </rPh>
    <rPh sb="292" eb="294">
      <t>ユウキュウ</t>
    </rPh>
    <rPh sb="294" eb="296">
      <t>ジョウタイ</t>
    </rPh>
    <rPh sb="297" eb="299">
      <t>ドア</t>
    </rPh>
    <rPh sb="301" eb="302">
      <t>アラワ</t>
    </rPh>
    <rPh sb="305" eb="307">
      <t>オスイ</t>
    </rPh>
    <rPh sb="307" eb="309">
      <t>ショリ</t>
    </rPh>
    <rPh sb="309" eb="310">
      <t>リョウ</t>
    </rPh>
    <rPh sb="311" eb="313">
      <t>カンアン</t>
    </rPh>
    <rPh sb="315" eb="317">
      <t>テキセツ</t>
    </rPh>
    <rPh sb="318" eb="320">
      <t>シセツ</t>
    </rPh>
    <rPh sb="320" eb="322">
      <t>キボ</t>
    </rPh>
    <rPh sb="323" eb="325">
      <t>ハアク</t>
    </rPh>
    <rPh sb="327" eb="329">
      <t>ヒツヨウ</t>
    </rPh>
    <rPh sb="336" eb="338">
      <t>スイシツ</t>
    </rPh>
    <rPh sb="338" eb="340">
      <t>ホゼン</t>
    </rPh>
    <rPh sb="341" eb="344">
      <t>シヨウリョウ</t>
    </rPh>
    <rPh sb="344" eb="346">
      <t>シュウニュウ</t>
    </rPh>
    <rPh sb="346" eb="348">
      <t>カクホ</t>
    </rPh>
    <rPh sb="351" eb="353">
      <t>コンゴ</t>
    </rPh>
    <rPh sb="358" eb="360">
      <t>イジ</t>
    </rPh>
    <rPh sb="361" eb="362">
      <t>ハカ</t>
    </rPh>
    <phoneticPr fontId="4"/>
  </si>
  <si>
    <t>数値として表れていないが、管路の老朽化度合に応じた更新を計画的に実施していくことが必要。（併せて耐震化への備えも検討）</t>
    <rPh sb="0" eb="2">
      <t>スウチ</t>
    </rPh>
    <rPh sb="5" eb="6">
      <t>アラワ</t>
    </rPh>
    <rPh sb="13" eb="15">
      <t>カンロ</t>
    </rPh>
    <rPh sb="16" eb="19">
      <t>ロウキュウカ</t>
    </rPh>
    <rPh sb="19" eb="21">
      <t>ドアイ</t>
    </rPh>
    <rPh sb="22" eb="23">
      <t>オウ</t>
    </rPh>
    <rPh sb="25" eb="27">
      <t>コウシン</t>
    </rPh>
    <rPh sb="28" eb="31">
      <t>ケイカクテキ</t>
    </rPh>
    <rPh sb="32" eb="34">
      <t>ジッシ</t>
    </rPh>
    <rPh sb="41" eb="43">
      <t>ヒツヨウ</t>
    </rPh>
    <rPh sb="45" eb="46">
      <t>アワ</t>
    </rPh>
    <rPh sb="48" eb="51">
      <t>タイシンカ</t>
    </rPh>
    <rPh sb="53" eb="54">
      <t>ソナ</t>
    </rPh>
    <rPh sb="56" eb="5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</si>
</sst>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0F-42FA-9675-33D372991B01}"/>
            </c:ext>
          </c:extLst>
        </c:ser>
        <c:dLbls>
          <c:showLegendKey val="0"/>
          <c:showVal val="0"/>
          <c:showCatName val="0"/>
          <c:showSerName val="0"/>
          <c:showPercent val="0"/>
          <c:showBubbleSize val="0"/>
        </c:dLbls>
        <c:gapWidth val="150"/>
        <c:axId val="113462272"/>
        <c:axId val="1134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20F-42FA-9675-33D372991B01}"/>
            </c:ext>
          </c:extLst>
        </c:ser>
        <c:dLbls>
          <c:showLegendKey val="0"/>
          <c:showVal val="0"/>
          <c:showCatName val="0"/>
          <c:showSerName val="0"/>
          <c:showPercent val="0"/>
          <c:showBubbleSize val="0"/>
        </c:dLbls>
        <c:marker val="1"/>
        <c:smooth val="0"/>
        <c:axId val="113462272"/>
        <c:axId val="113464448"/>
      </c:lineChart>
      <c:dateAx>
        <c:axId val="113462272"/>
        <c:scaling>
          <c:orientation val="minMax"/>
        </c:scaling>
        <c:delete val="1"/>
        <c:axPos val="b"/>
        <c:numFmt formatCode="ge" sourceLinked="1"/>
        <c:majorTickMark val="none"/>
        <c:minorTickMark val="none"/>
        <c:tickLblPos val="none"/>
        <c:crossAx val="113464448"/>
        <c:crosses val="autoZero"/>
        <c:auto val="1"/>
        <c:lblOffset val="100"/>
        <c:baseTimeUnit val="years"/>
      </c:dateAx>
      <c:valAx>
        <c:axId val="1134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53.52</c:v>
                </c:pt>
                <c:pt idx="1">
                  <c:v>59.86</c:v>
                </c:pt>
                <c:pt idx="2">
                  <c:v>54.93</c:v>
                </c:pt>
                <c:pt idx="3">
                  <c:v>54.93</c:v>
                </c:pt>
                <c:pt idx="4">
                  <c:v>54.93</c:v>
                </c:pt>
              </c:numCache>
            </c:numRef>
          </c:val>
          <c:extLst xmlns:c16r2="http://schemas.microsoft.com/office/drawing/2015/06/chart">
            <c:ext xmlns:c16="http://schemas.microsoft.com/office/drawing/2014/chart" uri="{C3380CC4-5D6E-409C-BE32-E72D297353CC}">
              <c16:uniqueId val="{00000000-8476-482A-8553-E0817D15EC0C}"/>
            </c:ext>
          </c:extLst>
        </c:ser>
        <c:dLbls>
          <c:showLegendKey val="0"/>
          <c:showVal val="0"/>
          <c:showCatName val="0"/>
          <c:showSerName val="0"/>
          <c:showPercent val="0"/>
          <c:showBubbleSize val="0"/>
        </c:dLbls>
        <c:gapWidth val="150"/>
        <c:axId val="114801280"/>
        <c:axId val="11481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8476-482A-8553-E0817D15EC0C}"/>
            </c:ext>
          </c:extLst>
        </c:ser>
        <c:dLbls>
          <c:showLegendKey val="0"/>
          <c:showVal val="0"/>
          <c:showCatName val="0"/>
          <c:showSerName val="0"/>
          <c:showPercent val="0"/>
          <c:showBubbleSize val="0"/>
        </c:dLbls>
        <c:marker val="1"/>
        <c:smooth val="0"/>
        <c:axId val="114801280"/>
        <c:axId val="114811648"/>
      </c:lineChart>
      <c:dateAx>
        <c:axId val="114801280"/>
        <c:scaling>
          <c:orientation val="minMax"/>
        </c:scaling>
        <c:delete val="1"/>
        <c:axPos val="b"/>
        <c:numFmt formatCode="ge" sourceLinked="1"/>
        <c:majorTickMark val="none"/>
        <c:minorTickMark val="none"/>
        <c:tickLblPos val="none"/>
        <c:crossAx val="114811648"/>
        <c:crosses val="autoZero"/>
        <c:auto val="1"/>
        <c:lblOffset val="100"/>
        <c:baseTimeUnit val="years"/>
      </c:dateAx>
      <c:valAx>
        <c:axId val="1148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98.38</c:v>
                </c:pt>
                <c:pt idx="1">
                  <c:v>98.4</c:v>
                </c:pt>
                <c:pt idx="2">
                  <c:v>98.37</c:v>
                </c:pt>
                <c:pt idx="3">
                  <c:v>100</c:v>
                </c:pt>
                <c:pt idx="4">
                  <c:v>100</c:v>
                </c:pt>
              </c:numCache>
            </c:numRef>
          </c:val>
          <c:extLst xmlns:c16r2="http://schemas.microsoft.com/office/drawing/2015/06/chart">
            <c:ext xmlns:c16="http://schemas.microsoft.com/office/drawing/2014/chart" uri="{C3380CC4-5D6E-409C-BE32-E72D297353CC}">
              <c16:uniqueId val="{00000000-E22A-4EBF-8124-717DC06ABBE9}"/>
            </c:ext>
          </c:extLst>
        </c:ser>
        <c:dLbls>
          <c:showLegendKey val="0"/>
          <c:showVal val="0"/>
          <c:showCatName val="0"/>
          <c:showSerName val="0"/>
          <c:showPercent val="0"/>
          <c:showBubbleSize val="0"/>
        </c:dLbls>
        <c:gapWidth val="150"/>
        <c:axId val="114863104"/>
        <c:axId val="11486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E22A-4EBF-8124-717DC06ABBE9}"/>
            </c:ext>
          </c:extLst>
        </c:ser>
        <c:dLbls>
          <c:showLegendKey val="0"/>
          <c:showVal val="0"/>
          <c:showCatName val="0"/>
          <c:showSerName val="0"/>
          <c:showPercent val="0"/>
          <c:showBubbleSize val="0"/>
        </c:dLbls>
        <c:marker val="1"/>
        <c:smooth val="0"/>
        <c:axId val="114863104"/>
        <c:axId val="114865280"/>
      </c:lineChart>
      <c:dateAx>
        <c:axId val="114863104"/>
        <c:scaling>
          <c:orientation val="minMax"/>
        </c:scaling>
        <c:delete val="1"/>
        <c:axPos val="b"/>
        <c:numFmt formatCode="ge" sourceLinked="1"/>
        <c:majorTickMark val="none"/>
        <c:minorTickMark val="none"/>
        <c:tickLblPos val="none"/>
        <c:crossAx val="114865280"/>
        <c:crosses val="autoZero"/>
        <c:auto val="1"/>
        <c:lblOffset val="100"/>
        <c:baseTimeUnit val="years"/>
      </c:dateAx>
      <c:valAx>
        <c:axId val="1148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66.430000000000007</c:v>
                </c:pt>
                <c:pt idx="1">
                  <c:v>76.849999999999994</c:v>
                </c:pt>
                <c:pt idx="2">
                  <c:v>74.31</c:v>
                </c:pt>
                <c:pt idx="3">
                  <c:v>76.94</c:v>
                </c:pt>
                <c:pt idx="4">
                  <c:v>77.02</c:v>
                </c:pt>
              </c:numCache>
            </c:numRef>
          </c:val>
          <c:extLst xmlns:c16r2="http://schemas.microsoft.com/office/drawing/2015/06/chart">
            <c:ext xmlns:c16="http://schemas.microsoft.com/office/drawing/2014/chart" uri="{C3380CC4-5D6E-409C-BE32-E72D297353CC}">
              <c16:uniqueId val="{00000000-7B9B-4316-85B3-E37AAC57EFAD}"/>
            </c:ext>
          </c:extLst>
        </c:ser>
        <c:dLbls>
          <c:showLegendKey val="0"/>
          <c:showVal val="0"/>
          <c:showCatName val="0"/>
          <c:showSerName val="0"/>
          <c:showPercent val="0"/>
          <c:showBubbleSize val="0"/>
        </c:dLbls>
        <c:gapWidth val="150"/>
        <c:axId val="113495424"/>
        <c:axId val="1135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9B-4316-85B3-E37AAC57EFAD}"/>
            </c:ext>
          </c:extLst>
        </c:ser>
        <c:dLbls>
          <c:showLegendKey val="0"/>
          <c:showVal val="0"/>
          <c:showCatName val="0"/>
          <c:showSerName val="0"/>
          <c:showPercent val="0"/>
          <c:showBubbleSize val="0"/>
        </c:dLbls>
        <c:marker val="1"/>
        <c:smooth val="0"/>
        <c:axId val="113495424"/>
        <c:axId val="113505792"/>
      </c:lineChart>
      <c:dateAx>
        <c:axId val="113495424"/>
        <c:scaling>
          <c:orientation val="minMax"/>
        </c:scaling>
        <c:delete val="1"/>
        <c:axPos val="b"/>
        <c:numFmt formatCode="ge" sourceLinked="1"/>
        <c:majorTickMark val="none"/>
        <c:minorTickMark val="none"/>
        <c:tickLblPos val="none"/>
        <c:crossAx val="113505792"/>
        <c:crosses val="autoZero"/>
        <c:auto val="1"/>
        <c:lblOffset val="100"/>
        <c:baseTimeUnit val="years"/>
      </c:dateAx>
      <c:valAx>
        <c:axId val="1135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CD-447D-9498-6B443DE16394}"/>
            </c:ext>
          </c:extLst>
        </c:ser>
        <c:dLbls>
          <c:showLegendKey val="0"/>
          <c:showVal val="0"/>
          <c:showCatName val="0"/>
          <c:showSerName val="0"/>
          <c:showPercent val="0"/>
          <c:showBubbleSize val="0"/>
        </c:dLbls>
        <c:gapWidth val="150"/>
        <c:axId val="112504832"/>
        <c:axId val="1125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CD-447D-9498-6B443DE16394}"/>
            </c:ext>
          </c:extLst>
        </c:ser>
        <c:dLbls>
          <c:showLegendKey val="0"/>
          <c:showVal val="0"/>
          <c:showCatName val="0"/>
          <c:showSerName val="0"/>
          <c:showPercent val="0"/>
          <c:showBubbleSize val="0"/>
        </c:dLbls>
        <c:marker val="1"/>
        <c:smooth val="0"/>
        <c:axId val="112504832"/>
        <c:axId val="112506752"/>
      </c:lineChart>
      <c:dateAx>
        <c:axId val="112504832"/>
        <c:scaling>
          <c:orientation val="minMax"/>
        </c:scaling>
        <c:delete val="1"/>
        <c:axPos val="b"/>
        <c:numFmt formatCode="ge" sourceLinked="1"/>
        <c:majorTickMark val="none"/>
        <c:minorTickMark val="none"/>
        <c:tickLblPos val="none"/>
        <c:crossAx val="112506752"/>
        <c:crosses val="autoZero"/>
        <c:auto val="1"/>
        <c:lblOffset val="100"/>
        <c:baseTimeUnit val="years"/>
      </c:dateAx>
      <c:valAx>
        <c:axId val="1125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ED-469F-A626-7E38C646D072}"/>
            </c:ext>
          </c:extLst>
        </c:ser>
        <c:dLbls>
          <c:showLegendKey val="0"/>
          <c:showVal val="0"/>
          <c:showCatName val="0"/>
          <c:showSerName val="0"/>
          <c:showPercent val="0"/>
          <c:showBubbleSize val="0"/>
        </c:dLbls>
        <c:gapWidth val="150"/>
        <c:axId val="113402240"/>
        <c:axId val="1134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ED-469F-A626-7E38C646D072}"/>
            </c:ext>
          </c:extLst>
        </c:ser>
        <c:dLbls>
          <c:showLegendKey val="0"/>
          <c:showVal val="0"/>
          <c:showCatName val="0"/>
          <c:showSerName val="0"/>
          <c:showPercent val="0"/>
          <c:showBubbleSize val="0"/>
        </c:dLbls>
        <c:marker val="1"/>
        <c:smooth val="0"/>
        <c:axId val="113402240"/>
        <c:axId val="113404160"/>
      </c:lineChart>
      <c:dateAx>
        <c:axId val="113402240"/>
        <c:scaling>
          <c:orientation val="minMax"/>
        </c:scaling>
        <c:delete val="1"/>
        <c:axPos val="b"/>
        <c:numFmt formatCode="ge" sourceLinked="1"/>
        <c:majorTickMark val="none"/>
        <c:minorTickMark val="none"/>
        <c:tickLblPos val="none"/>
        <c:crossAx val="113404160"/>
        <c:crosses val="autoZero"/>
        <c:auto val="1"/>
        <c:lblOffset val="100"/>
        <c:baseTimeUnit val="years"/>
      </c:dateAx>
      <c:valAx>
        <c:axId val="113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E5-497F-AF3A-E9140DD75C06}"/>
            </c:ext>
          </c:extLst>
        </c:ser>
        <c:dLbls>
          <c:showLegendKey val="0"/>
          <c:showVal val="0"/>
          <c:showCatName val="0"/>
          <c:showSerName val="0"/>
          <c:showPercent val="0"/>
          <c:showBubbleSize val="0"/>
        </c:dLbls>
        <c:gapWidth val="150"/>
        <c:axId val="113519232"/>
        <c:axId val="1135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E5-497F-AF3A-E9140DD75C06}"/>
            </c:ext>
          </c:extLst>
        </c:ser>
        <c:dLbls>
          <c:showLegendKey val="0"/>
          <c:showVal val="0"/>
          <c:showCatName val="0"/>
          <c:showSerName val="0"/>
          <c:showPercent val="0"/>
          <c:showBubbleSize val="0"/>
        </c:dLbls>
        <c:marker val="1"/>
        <c:smooth val="0"/>
        <c:axId val="113519232"/>
        <c:axId val="113521408"/>
      </c:lineChart>
      <c:dateAx>
        <c:axId val="113519232"/>
        <c:scaling>
          <c:orientation val="minMax"/>
        </c:scaling>
        <c:delete val="1"/>
        <c:axPos val="b"/>
        <c:numFmt formatCode="ge" sourceLinked="1"/>
        <c:majorTickMark val="none"/>
        <c:minorTickMark val="none"/>
        <c:tickLblPos val="none"/>
        <c:crossAx val="113521408"/>
        <c:crosses val="autoZero"/>
        <c:auto val="1"/>
        <c:lblOffset val="100"/>
        <c:baseTimeUnit val="years"/>
      </c:dateAx>
      <c:valAx>
        <c:axId val="1135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1E-4477-9300-CEDFB85C5191}"/>
            </c:ext>
          </c:extLst>
        </c:ser>
        <c:dLbls>
          <c:showLegendKey val="0"/>
          <c:showVal val="0"/>
          <c:showCatName val="0"/>
          <c:showSerName val="0"/>
          <c:showPercent val="0"/>
          <c:showBubbleSize val="0"/>
        </c:dLbls>
        <c:gapWidth val="150"/>
        <c:axId val="113544576"/>
        <c:axId val="113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1E-4477-9300-CEDFB85C5191}"/>
            </c:ext>
          </c:extLst>
        </c:ser>
        <c:dLbls>
          <c:showLegendKey val="0"/>
          <c:showVal val="0"/>
          <c:showCatName val="0"/>
          <c:showSerName val="0"/>
          <c:showPercent val="0"/>
          <c:showBubbleSize val="0"/>
        </c:dLbls>
        <c:marker val="1"/>
        <c:smooth val="0"/>
        <c:axId val="113544576"/>
        <c:axId val="113546752"/>
      </c:lineChart>
      <c:dateAx>
        <c:axId val="113544576"/>
        <c:scaling>
          <c:orientation val="minMax"/>
        </c:scaling>
        <c:delete val="1"/>
        <c:axPos val="b"/>
        <c:numFmt formatCode="ge" sourceLinked="1"/>
        <c:majorTickMark val="none"/>
        <c:minorTickMark val="none"/>
        <c:tickLblPos val="none"/>
        <c:crossAx val="113546752"/>
        <c:crosses val="autoZero"/>
        <c:auto val="1"/>
        <c:lblOffset val="100"/>
        <c:baseTimeUnit val="years"/>
      </c:dateAx>
      <c:valAx>
        <c:axId val="1135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703.08</c:v>
                </c:pt>
              </c:numCache>
            </c:numRef>
          </c:val>
          <c:extLst xmlns:c16r2="http://schemas.microsoft.com/office/drawing/2015/06/chart">
            <c:ext xmlns:c16="http://schemas.microsoft.com/office/drawing/2014/chart" uri="{C3380CC4-5D6E-409C-BE32-E72D297353CC}">
              <c16:uniqueId val="{00000000-1702-4BBD-A3FF-31A1AFDD7329}"/>
            </c:ext>
          </c:extLst>
        </c:ser>
        <c:dLbls>
          <c:showLegendKey val="0"/>
          <c:showVal val="0"/>
          <c:showCatName val="0"/>
          <c:showSerName val="0"/>
          <c:showPercent val="0"/>
          <c:showBubbleSize val="0"/>
        </c:dLbls>
        <c:gapWidth val="150"/>
        <c:axId val="113602560"/>
        <c:axId val="1136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1702-4BBD-A3FF-31A1AFDD7329}"/>
            </c:ext>
          </c:extLst>
        </c:ser>
        <c:dLbls>
          <c:showLegendKey val="0"/>
          <c:showVal val="0"/>
          <c:showCatName val="0"/>
          <c:showSerName val="0"/>
          <c:showPercent val="0"/>
          <c:showBubbleSize val="0"/>
        </c:dLbls>
        <c:marker val="1"/>
        <c:smooth val="0"/>
        <c:axId val="113602560"/>
        <c:axId val="113604480"/>
      </c:lineChart>
      <c:dateAx>
        <c:axId val="113602560"/>
        <c:scaling>
          <c:orientation val="minMax"/>
        </c:scaling>
        <c:delete val="1"/>
        <c:axPos val="b"/>
        <c:numFmt formatCode="ge" sourceLinked="1"/>
        <c:majorTickMark val="none"/>
        <c:minorTickMark val="none"/>
        <c:tickLblPos val="none"/>
        <c:crossAx val="113604480"/>
        <c:crosses val="autoZero"/>
        <c:auto val="1"/>
        <c:lblOffset val="100"/>
        <c:baseTimeUnit val="years"/>
      </c:dateAx>
      <c:valAx>
        <c:axId val="1136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53.67</c:v>
                </c:pt>
                <c:pt idx="1">
                  <c:v>64.23</c:v>
                </c:pt>
                <c:pt idx="2">
                  <c:v>75.17</c:v>
                </c:pt>
                <c:pt idx="3">
                  <c:v>71.59</c:v>
                </c:pt>
                <c:pt idx="4">
                  <c:v>54.99</c:v>
                </c:pt>
              </c:numCache>
            </c:numRef>
          </c:val>
          <c:extLst xmlns:c16r2="http://schemas.microsoft.com/office/drawing/2015/06/chart">
            <c:ext xmlns:c16="http://schemas.microsoft.com/office/drawing/2014/chart" uri="{C3380CC4-5D6E-409C-BE32-E72D297353CC}">
              <c16:uniqueId val="{00000000-2B3D-44B7-B557-11556D6F5B36}"/>
            </c:ext>
          </c:extLst>
        </c:ser>
        <c:dLbls>
          <c:showLegendKey val="0"/>
          <c:showVal val="0"/>
          <c:showCatName val="0"/>
          <c:showSerName val="0"/>
          <c:showPercent val="0"/>
          <c:showBubbleSize val="0"/>
        </c:dLbls>
        <c:gapWidth val="150"/>
        <c:axId val="113631616"/>
        <c:axId val="1136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2B3D-44B7-B557-11556D6F5B36}"/>
            </c:ext>
          </c:extLst>
        </c:ser>
        <c:dLbls>
          <c:showLegendKey val="0"/>
          <c:showVal val="0"/>
          <c:showCatName val="0"/>
          <c:showSerName val="0"/>
          <c:showPercent val="0"/>
          <c:showBubbleSize val="0"/>
        </c:dLbls>
        <c:marker val="1"/>
        <c:smooth val="0"/>
        <c:axId val="113631616"/>
        <c:axId val="113633536"/>
      </c:lineChart>
      <c:dateAx>
        <c:axId val="113631616"/>
        <c:scaling>
          <c:orientation val="minMax"/>
        </c:scaling>
        <c:delete val="1"/>
        <c:axPos val="b"/>
        <c:numFmt formatCode="ge" sourceLinked="1"/>
        <c:majorTickMark val="none"/>
        <c:minorTickMark val="none"/>
        <c:tickLblPos val="none"/>
        <c:crossAx val="113633536"/>
        <c:crosses val="autoZero"/>
        <c:auto val="1"/>
        <c:lblOffset val="100"/>
        <c:baseTimeUnit val="years"/>
      </c:dateAx>
      <c:valAx>
        <c:axId val="1136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167.17</c:v>
                </c:pt>
                <c:pt idx="1">
                  <c:v>146.62</c:v>
                </c:pt>
                <c:pt idx="2">
                  <c:v>125.72</c:v>
                </c:pt>
                <c:pt idx="3">
                  <c:v>148.34</c:v>
                </c:pt>
                <c:pt idx="4">
                  <c:v>162.53</c:v>
                </c:pt>
              </c:numCache>
            </c:numRef>
          </c:val>
          <c:extLst xmlns:c16r2="http://schemas.microsoft.com/office/drawing/2015/06/chart">
            <c:ext xmlns:c16="http://schemas.microsoft.com/office/drawing/2014/chart" uri="{C3380CC4-5D6E-409C-BE32-E72D297353CC}">
              <c16:uniqueId val="{00000000-6E62-4AAF-A165-194AF64B8A6B}"/>
            </c:ext>
          </c:extLst>
        </c:ser>
        <c:dLbls>
          <c:showLegendKey val="0"/>
          <c:showVal val="0"/>
          <c:showCatName val="0"/>
          <c:showSerName val="0"/>
          <c:showPercent val="0"/>
          <c:showBubbleSize val="0"/>
        </c:dLbls>
        <c:gapWidth val="150"/>
        <c:axId val="114759936"/>
        <c:axId val="1147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6E62-4AAF-A165-194AF64B8A6B}"/>
            </c:ext>
          </c:extLst>
        </c:ser>
        <c:dLbls>
          <c:showLegendKey val="0"/>
          <c:showVal val="0"/>
          <c:showCatName val="0"/>
          <c:showSerName val="0"/>
          <c:showPercent val="0"/>
          <c:showBubbleSize val="0"/>
        </c:dLbls>
        <c:marker val="1"/>
        <c:smooth val="0"/>
        <c:axId val="114759936"/>
        <c:axId val="114778496"/>
      </c:lineChart>
      <c:dateAx>
        <c:axId val="114759936"/>
        <c:scaling>
          <c:orientation val="minMax"/>
        </c:scaling>
        <c:delete val="1"/>
        <c:axPos val="b"/>
        <c:numFmt formatCode="ge" sourceLinked="1"/>
        <c:majorTickMark val="none"/>
        <c:minorTickMark val="none"/>
        <c:tickLblPos val="none"/>
        <c:crossAx val="114778496"/>
        <c:crosses val="autoZero"/>
        <c:auto val="1"/>
        <c:lblOffset val="100"/>
        <c:baseTimeUnit val="years"/>
      </c:dateAx>
      <c:valAx>
        <c:axId val="1147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7" sqref="BL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粟国村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709</v>
      </c>
      <c r="AM8" s="66"/>
      <c r="AN8" s="66"/>
      <c r="AO8" s="66"/>
      <c r="AP8" s="66"/>
      <c r="AQ8" s="66"/>
      <c r="AR8" s="66"/>
      <c r="AS8" s="66"/>
      <c r="AT8" s="65">
        <f>データ!T6</f>
        <v>7.65</v>
      </c>
      <c r="AU8" s="65"/>
      <c r="AV8" s="65"/>
      <c r="AW8" s="65"/>
      <c r="AX8" s="65"/>
      <c r="AY8" s="65"/>
      <c r="AZ8" s="65"/>
      <c r="BA8" s="65"/>
      <c r="BB8" s="65">
        <f>データ!U6</f>
        <v>92.68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5">
        <f>データ!Q6</f>
        <v>100</v>
      </c>
      <c r="X10" s="65"/>
      <c r="Y10" s="65"/>
      <c r="Z10" s="65"/>
      <c r="AA10" s="65"/>
      <c r="AB10" s="65"/>
      <c r="AC10" s="65"/>
      <c r="AD10" s="66">
        <f>データ!R6</f>
        <v>1404</v>
      </c>
      <c r="AE10" s="66"/>
      <c r="AF10" s="66"/>
      <c r="AG10" s="66"/>
      <c r="AH10" s="66"/>
      <c r="AI10" s="66"/>
      <c r="AJ10" s="66"/>
      <c r="AK10" s="2"/>
      <c r="AL10" s="66">
        <f>データ!V6</f>
        <v>685</v>
      </c>
      <c r="AM10" s="66"/>
      <c r="AN10" s="66"/>
      <c r="AO10" s="66"/>
      <c r="AP10" s="66"/>
      <c r="AQ10" s="66"/>
      <c r="AR10" s="66"/>
      <c r="AS10" s="66"/>
      <c r="AT10" s="65">
        <f>データ!W6</f>
        <v>0.61</v>
      </c>
      <c r="AU10" s="65"/>
      <c r="AV10" s="65"/>
      <c r="AW10" s="65"/>
      <c r="AX10" s="65"/>
      <c r="AY10" s="65"/>
      <c r="AZ10" s="65"/>
      <c r="BA10" s="65"/>
      <c r="BB10" s="65">
        <f>データ!X6</f>
        <v>1122.95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jIbbjCv55edTVwGtzGeVOe/X9o2FxOkDkF9QxfRmM2Q5gtRxP+G1x3Om3/fNbROMdjgX1EiJoQwVrGlPUjzjqg==" saltValue="0A+QWthrZqluhSV/+zca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473553</v>
      </c>
      <c r="D6" s="32">
        <f t="shared" si="3"/>
        <v>47</v>
      </c>
      <c r="E6" s="32">
        <f t="shared" si="3"/>
        <v>17</v>
      </c>
      <c r="F6" s="32">
        <f t="shared" si="3"/>
        <v>5</v>
      </c>
      <c r="G6" s="32">
        <f t="shared" si="3"/>
        <v>0</v>
      </c>
      <c r="H6" s="32" t="str">
        <f t="shared" si="3"/>
        <v>沖縄県　粟国村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100</v>
      </c>
      <c r="Q6" s="33">
        <f t="shared" si="3"/>
        <v>100</v>
      </c>
      <c r="R6" s="33">
        <f t="shared" si="3"/>
        <v>1404</v>
      </c>
      <c r="S6" s="33">
        <f t="shared" si="3"/>
        <v>709</v>
      </c>
      <c r="T6" s="33">
        <f t="shared" si="3"/>
        <v>7.65</v>
      </c>
      <c r="U6" s="33">
        <f t="shared" si="3"/>
        <v>92.68</v>
      </c>
      <c r="V6" s="33">
        <f t="shared" si="3"/>
        <v>685</v>
      </c>
      <c r="W6" s="33">
        <f t="shared" si="3"/>
        <v>0.61</v>
      </c>
      <c r="X6" s="33">
        <f t="shared" si="3"/>
        <v>1122.95</v>
      </c>
      <c r="Y6" s="34">
        <f>IF(Y7="",NA(),Y7)</f>
        <v>66.430000000000007</v>
      </c>
      <c r="Z6" s="34">
        <f t="shared" ref="Z6:AH6" si="4">IF(Z7="",NA(),Z7)</f>
        <v>76.849999999999994</v>
      </c>
      <c r="AA6" s="34">
        <f t="shared" si="4"/>
        <v>74.31</v>
      </c>
      <c r="AB6" s="34">
        <f t="shared" si="4"/>
        <v>76.94</v>
      </c>
      <c r="AC6" s="34">
        <f t="shared" si="4"/>
        <v>77.02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703.08</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53.67</v>
      </c>
      <c r="BR6" s="34">
        <f t="shared" ref="BR6:BZ6" si="8">IF(BR7="",NA(),BR7)</f>
        <v>64.23</v>
      </c>
      <c r="BS6" s="34">
        <f t="shared" si="8"/>
        <v>75.17</v>
      </c>
      <c r="BT6" s="34">
        <f t="shared" si="8"/>
        <v>71.59</v>
      </c>
      <c r="BU6" s="34">
        <f t="shared" si="8"/>
        <v>54.99</v>
      </c>
      <c r="BV6" s="34">
        <f t="shared" si="8"/>
        <v>41.04</v>
      </c>
      <c r="BW6" s="34">
        <f t="shared" si="8"/>
        <v>41.08</v>
      </c>
      <c r="BX6" s="34">
        <f t="shared" si="8"/>
        <v>41.34</v>
      </c>
      <c r="BY6" s="34">
        <f t="shared" si="8"/>
        <v>55.32</v>
      </c>
      <c r="BZ6" s="34">
        <f t="shared" si="8"/>
        <v>59.8</v>
      </c>
      <c r="CA6" s="33" t="str">
        <f>IF(CA7="","",IF(CA7="-","【-】","【"&amp;SUBSTITUTE(TEXT(CA7,"#,##0.00"),"-","△")&amp;"】"))</f>
        <v>【60.64】</v>
      </c>
      <c r="CB6" s="34">
        <f>IF(CB7="",NA(),CB7)</f>
        <v>167.17</v>
      </c>
      <c r="CC6" s="34">
        <f t="shared" ref="CC6:CK6" si="9">IF(CC7="",NA(),CC7)</f>
        <v>146.62</v>
      </c>
      <c r="CD6" s="34">
        <f t="shared" si="9"/>
        <v>125.72</v>
      </c>
      <c r="CE6" s="34">
        <f t="shared" si="9"/>
        <v>148.34</v>
      </c>
      <c r="CF6" s="34">
        <f t="shared" si="9"/>
        <v>162.53</v>
      </c>
      <c r="CG6" s="34">
        <f t="shared" si="9"/>
        <v>357.08</v>
      </c>
      <c r="CH6" s="34">
        <f t="shared" si="9"/>
        <v>378.08</v>
      </c>
      <c r="CI6" s="34">
        <f t="shared" si="9"/>
        <v>357.49</v>
      </c>
      <c r="CJ6" s="34">
        <f t="shared" si="9"/>
        <v>283.17</v>
      </c>
      <c r="CK6" s="34">
        <f t="shared" si="9"/>
        <v>263.76</v>
      </c>
      <c r="CL6" s="33" t="str">
        <f>IF(CL7="","",IF(CL7="-","【-】","【"&amp;SUBSTITUTE(TEXT(CL7,"#,##0.00"),"-","△")&amp;"】"))</f>
        <v>【255.52】</v>
      </c>
      <c r="CM6" s="34">
        <f>IF(CM7="",NA(),CM7)</f>
        <v>53.52</v>
      </c>
      <c r="CN6" s="34">
        <f t="shared" ref="CN6:CV6" si="10">IF(CN7="",NA(),CN7)</f>
        <v>59.86</v>
      </c>
      <c r="CO6" s="34">
        <f t="shared" si="10"/>
        <v>54.93</v>
      </c>
      <c r="CP6" s="34">
        <f t="shared" si="10"/>
        <v>54.93</v>
      </c>
      <c r="CQ6" s="34">
        <f t="shared" si="10"/>
        <v>54.93</v>
      </c>
      <c r="CR6" s="34">
        <f t="shared" si="10"/>
        <v>45.95</v>
      </c>
      <c r="CS6" s="34">
        <f t="shared" si="10"/>
        <v>44.69</v>
      </c>
      <c r="CT6" s="34">
        <f t="shared" si="10"/>
        <v>44.69</v>
      </c>
      <c r="CU6" s="34">
        <f t="shared" si="10"/>
        <v>60.65</v>
      </c>
      <c r="CV6" s="34">
        <f t="shared" si="10"/>
        <v>51.75</v>
      </c>
      <c r="CW6" s="33" t="str">
        <f>IF(CW7="","",IF(CW7="-","【-】","【"&amp;SUBSTITUTE(TEXT(CW7,"#,##0.00"),"-","△")&amp;"】"))</f>
        <v>【52.49】</v>
      </c>
      <c r="CX6" s="34">
        <f>IF(CX7="",NA(),CX7)</f>
        <v>98.38</v>
      </c>
      <c r="CY6" s="34">
        <f t="shared" ref="CY6:DG6" si="11">IF(CY7="",NA(),CY7)</f>
        <v>98.4</v>
      </c>
      <c r="CZ6" s="34">
        <f t="shared" si="11"/>
        <v>98.37</v>
      </c>
      <c r="DA6" s="34">
        <f t="shared" si="11"/>
        <v>100</v>
      </c>
      <c r="DB6" s="34">
        <f t="shared" si="11"/>
        <v>100</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473553</v>
      </c>
      <c r="D7" s="36">
        <v>47</v>
      </c>
      <c r="E7" s="36">
        <v>17</v>
      </c>
      <c r="F7" s="36">
        <v>5</v>
      </c>
      <c r="G7" s="36">
        <v>0</v>
      </c>
      <c r="H7" s="36" t="s">
        <v>110</v>
      </c>
      <c r="I7" s="36" t="s">
        <v>111</v>
      </c>
      <c r="J7" s="36" t="s">
        <v>112</v>
      </c>
      <c r="K7" s="36" t="s">
        <v>113</v>
      </c>
      <c r="L7" s="36" t="s">
        <v>114</v>
      </c>
      <c r="M7" s="36" t="s">
        <v>115</v>
      </c>
      <c r="N7" s="37" t="s">
        <v>116</v>
      </c>
      <c r="O7" s="37" t="s">
        <v>117</v>
      </c>
      <c r="P7" s="37">
        <v>100</v>
      </c>
      <c r="Q7" s="37">
        <v>100</v>
      </c>
      <c r="R7" s="37">
        <v>1404</v>
      </c>
      <c r="S7" s="37">
        <v>709</v>
      </c>
      <c r="T7" s="37">
        <v>7.65</v>
      </c>
      <c r="U7" s="37">
        <v>92.68</v>
      </c>
      <c r="V7" s="37">
        <v>685</v>
      </c>
      <c r="W7" s="37">
        <v>0.61</v>
      </c>
      <c r="X7" s="37">
        <v>1122.95</v>
      </c>
      <c r="Y7" s="37">
        <v>66.430000000000007</v>
      </c>
      <c r="Z7" s="37">
        <v>76.849999999999994</v>
      </c>
      <c r="AA7" s="37">
        <v>74.31</v>
      </c>
      <c r="AB7" s="37">
        <v>76.94</v>
      </c>
      <c r="AC7" s="37">
        <v>77.02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703.08</v>
      </c>
      <c r="BK7" s="37">
        <v>1117.1099999999999</v>
      </c>
      <c r="BL7" s="37">
        <v>1161.05</v>
      </c>
      <c r="BM7" s="37">
        <v>979.89</v>
      </c>
      <c r="BN7" s="37">
        <v>974.93</v>
      </c>
      <c r="BO7" s="37">
        <v>855.8</v>
      </c>
      <c r="BP7" s="37">
        <v>814.89</v>
      </c>
      <c r="BQ7" s="37">
        <v>53.67</v>
      </c>
      <c r="BR7" s="37">
        <v>64.23</v>
      </c>
      <c r="BS7" s="37">
        <v>75.17</v>
      </c>
      <c r="BT7" s="37">
        <v>71.59</v>
      </c>
      <c r="BU7" s="37">
        <v>54.99</v>
      </c>
      <c r="BV7" s="37">
        <v>41.04</v>
      </c>
      <c r="BW7" s="37">
        <v>41.08</v>
      </c>
      <c r="BX7" s="37">
        <v>41.34</v>
      </c>
      <c r="BY7" s="37">
        <v>55.32</v>
      </c>
      <c r="BZ7" s="37">
        <v>59.8</v>
      </c>
      <c r="CA7" s="37">
        <v>60.64</v>
      </c>
      <c r="CB7" s="37">
        <v>167.17</v>
      </c>
      <c r="CC7" s="37">
        <v>146.62</v>
      </c>
      <c r="CD7" s="37">
        <v>125.72</v>
      </c>
      <c r="CE7" s="37">
        <v>148.34</v>
      </c>
      <c r="CF7" s="37">
        <v>162.53</v>
      </c>
      <c r="CG7" s="37">
        <v>357.08</v>
      </c>
      <c r="CH7" s="37">
        <v>378.08</v>
      </c>
      <c r="CI7" s="37">
        <v>357.49</v>
      </c>
      <c r="CJ7" s="37">
        <v>283.17</v>
      </c>
      <c r="CK7" s="37">
        <v>263.76</v>
      </c>
      <c r="CL7" s="37">
        <v>255.52</v>
      </c>
      <c r="CM7" s="37">
        <v>53.52</v>
      </c>
      <c r="CN7" s="37">
        <v>59.86</v>
      </c>
      <c r="CO7" s="37">
        <v>54.93</v>
      </c>
      <c r="CP7" s="37">
        <v>54.93</v>
      </c>
      <c r="CQ7" s="37">
        <v>54.93</v>
      </c>
      <c r="CR7" s="37">
        <v>45.95</v>
      </c>
      <c r="CS7" s="37">
        <v>44.69</v>
      </c>
      <c r="CT7" s="37">
        <v>44.69</v>
      </c>
      <c r="CU7" s="37">
        <v>60.65</v>
      </c>
      <c r="CV7" s="37">
        <v>51.75</v>
      </c>
      <c r="CW7" s="37">
        <v>52.49</v>
      </c>
      <c r="CX7" s="37">
        <v>98.38</v>
      </c>
      <c r="CY7" s="37">
        <v>98.4</v>
      </c>
      <c r="CZ7" s="37">
        <v>98.37</v>
      </c>
      <c r="DA7" s="37">
        <v>100</v>
      </c>
      <c r="DB7" s="37">
        <v>100</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cp:lastPrinted>2019-02-02T03:26:22Z</cp:lastPrinted>
  <dcterms:modified xsi:type="dcterms:W3CDTF">2019-02-02T03:26:25Z</dcterms:modified>
</cp:coreProperties>
</file>