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zamami07\Desktop\Ｈ30年度作成　　経営比較分析\作成\"/>
    </mc:Choice>
  </mc:AlternateContent>
  <workbookProtection workbookAlgorithmName="SHA-512" workbookHashValue="ngPInZ64rpCPVPTnQQSdvX1z+KcYcP0ogJOQPZZj/wNEnMZZQZ2uh9IxTojArqYLLukTKODoLs/D9E3t0RJghA==" workbookSaltValue="/oEON1Cb7ZIKrieGY8PcMg=="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0" i="5" l="1"/>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S6" i="5"/>
  <c r="AL8" i="4" s="1"/>
  <c r="R6" i="5"/>
  <c r="Q6" i="5"/>
  <c r="W10" i="4" s="1"/>
  <c r="P6" i="5"/>
  <c r="O6" i="5"/>
  <c r="I10" i="4" s="1"/>
  <c r="N6" i="5"/>
  <c r="M6" i="5"/>
  <c r="L6" i="5"/>
  <c r="W8" i="4" s="1"/>
  <c r="K6" i="5"/>
  <c r="P8" i="4" s="1"/>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AL10" i="4"/>
  <c r="AD10" i="4"/>
  <c r="P10" i="4"/>
  <c r="B10" i="4"/>
  <c r="AT8" i="4"/>
  <c r="AD8" i="4"/>
  <c r="I8" i="4"/>
  <c r="B8" i="4"/>
  <c r="D10" i="5" l="1"/>
  <c r="E10" i="5"/>
  <c r="B10" i="5"/>
</calcChain>
</file>

<file path=xl/sharedStrings.xml><?xml version="1.0" encoding="utf-8"?>
<sst xmlns="http://schemas.openxmlformats.org/spreadsheetml/2006/main" count="240" uniqueCount="127">
  <si>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</si>
  <si>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</si>
  <si>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</si>
  <si>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</si>
  <si>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</si>
  <si>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</si>
  <si>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</si>
  <si>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</si>
  <si>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</si>
  <si>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</si>
  <si>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</si>
  <si>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</si>
  <si>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</si>
  <si>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</si>
  <si>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</si>
  <si>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</si>
  <si>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</si>
  <si>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</si>
  <si>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</si>
  <si>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</si>
  <si>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</si>
  <si>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</si>
  <si>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</si>
  <si>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</si>
  <si>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</si>
  <si>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</si>
  <si>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</si>
  <si>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</si>
  <si>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</si>
  <si>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</si>
  <si>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</si>
  <si>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</si>
  <si>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</si>
  <si>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</si>
  <si>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</si>
  <si>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</si>
  <si>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</si>
  <si>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</si>
  <si>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</si>
  <si>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</si>
  <si>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</si>
  <si>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</si>
  <si>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</si>
  <si>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</si>
  <si>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</si>
  <si>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</si>
  <si>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</si>
  <si>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</si>
  <si>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</si>
  <si>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</si>
  <si>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</si>
  <si>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</si>
  <si>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</si>
  <si>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</si>
  <si>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</si>
  <si>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</si>
  <si>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</si>
  <si>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</si>
  <si>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</si>
  <si>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</si>
  <si>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</si>
  <si>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</si>
  <si>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</si>
  <si>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</si>
  <si>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</si>
  <si>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</si>
  <si>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</si>
  <si>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</si>
  <si>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</si>
  <si>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</si>
  <si>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</si>
  <si>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</si>
  <si>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</si>
  <si>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</si>
  <si>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</si>
  <si>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</si>
  <si>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</si>
  <si>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</si>
  <si>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</si>
  <si>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</si>
  <si>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</si>
  <si>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</si>
  <si>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</si>
  <si>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</si>
  <si>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</si>
  <si>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</si>
  <si>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</si>
  <si>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</si>
  <si>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</si>
  <si>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</si>
  <si>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</si>
  <si>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</si>
  <si>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</si>
  <si>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</si>
  <si>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</si>
  <si>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</si>
  <si>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</si>
  <si>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</si>
  <si>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</si>
  <si>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</si>
  <si>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</si>
  <si>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</si>
  <si>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</si>
  <si>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</si>
  <si>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</si>
  <si>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</si>
  <si>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</si>
  <si>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</si>
  <si>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</si>
  <si>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</si>
  <si>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</si>
  <si>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座間味村</t>
  </si>
  <si>
    <t>法非適用</t>
  </si>
  <si>
    <t>下水道事業</t>
  </si>
  <si>
    <t>農業集落排水</t>
  </si>
  <si>
    <t>F3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</si>
  <si>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</si>
  <si>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</si>
  <si>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</si>
  <si>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</si>
  <si>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</si>
  <si>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</si>
  <si>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</si>
  <si>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</si>
  <si>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rPr>
        <b/>
        <sz val="8"/>
        <color theme="1"/>
        <rFont val="ＭＳ ゴシック"/>
        <family val="3"/>
        <charset val="128"/>
      </rPr>
      <t>運営面</t>
    </r>
    <r>
      <rPr>
        <sz val="8"/>
        <color theme="1"/>
        <rFont val="ＭＳ ゴシック"/>
        <family val="3"/>
        <charset val="128"/>
      </rPr>
      <t>　　　　　　　　　　　　　　　　　　　　　　　　　　　　　　・使用料以外に依存した経営状況が今後も続くと思われ料金等の改定・接続世帯の向上が課題である。　　　　　　　　　　　　　　　　　　　　　　　　　　　　　　　　　　</t>
    </r>
    <r>
      <rPr>
        <b/>
        <sz val="8"/>
        <color theme="1"/>
        <rFont val="ＭＳ ゴシック"/>
        <family val="3"/>
        <charset val="128"/>
      </rPr>
      <t>施設面</t>
    </r>
    <r>
      <rPr>
        <sz val="8"/>
        <color theme="1"/>
        <rFont val="ＭＳ ゴシック"/>
        <family val="3"/>
        <charset val="128"/>
      </rPr>
      <t>　　　　　　　　　　　　　　　　　　　　　　　　　　　　　・施設において処理頻度が少ないため目立った故障がないため現状維持による運営が当面可能である。（全体的に財政面への影響は最も少ないと考えられる。）</t>
    </r>
    <rPh sb="0" eb="2">
      <t>ウンエイ</t>
    </rPh>
    <rPh sb="2" eb="3">
      <t>メン</t>
    </rPh>
    <rPh sb="34" eb="36">
      <t>シヨウ</t>
    </rPh>
    <rPh sb="37" eb="39">
      <t>イガイ</t>
    </rPh>
    <rPh sb="40" eb="42">
      <t>イゾン</t>
    </rPh>
    <rPh sb="44" eb="46">
      <t>ケイエイ</t>
    </rPh>
    <rPh sb="46" eb="48">
      <t>ジョウキョウ</t>
    </rPh>
    <rPh sb="49" eb="51">
      <t>コンゴ</t>
    </rPh>
    <rPh sb="52" eb="53">
      <t>ツヅ</t>
    </rPh>
    <rPh sb="55" eb="56">
      <t>オモ</t>
    </rPh>
    <rPh sb="58" eb="60">
      <t>リョウキン</t>
    </rPh>
    <rPh sb="60" eb="61">
      <t>トウ</t>
    </rPh>
    <rPh sb="62" eb="64">
      <t>カイテイ</t>
    </rPh>
    <rPh sb="65" eb="67">
      <t>セツゾク</t>
    </rPh>
    <rPh sb="67" eb="69">
      <t>セタイ</t>
    </rPh>
    <rPh sb="70" eb="72">
      <t>コウジョウ</t>
    </rPh>
    <rPh sb="73" eb="75">
      <t>カダイ</t>
    </rPh>
    <rPh sb="113" eb="116">
      <t>シセツメン</t>
    </rPh>
    <rPh sb="146" eb="148">
      <t>シセツ</t>
    </rPh>
    <rPh sb="152" eb="154">
      <t>ショリ</t>
    </rPh>
    <rPh sb="154" eb="156">
      <t>ヒンド</t>
    </rPh>
    <rPh sb="157" eb="158">
      <t>スク</t>
    </rPh>
    <rPh sb="162" eb="164">
      <t>メダ</t>
    </rPh>
    <rPh sb="166" eb="168">
      <t>コショウ</t>
    </rPh>
    <rPh sb="173" eb="175">
      <t>ゲンジョウ</t>
    </rPh>
    <rPh sb="175" eb="177">
      <t>イジ</t>
    </rPh>
    <rPh sb="180" eb="182">
      <t>ウンエイ</t>
    </rPh>
    <rPh sb="183" eb="185">
      <t>トウメン</t>
    </rPh>
    <rPh sb="185" eb="187">
      <t>カノウ</t>
    </rPh>
    <rPh sb="192" eb="195">
      <t>ゼンタイテキ</t>
    </rPh>
    <rPh sb="201" eb="203">
      <t>エイキョウ</t>
    </rPh>
    <rPh sb="204" eb="205">
      <t>モット</t>
    </rPh>
    <rPh sb="206" eb="207">
      <t>スク</t>
    </rPh>
    <rPh sb="210" eb="211">
      <t>カンガ</t>
    </rPh>
    <phoneticPr fontId="16"/>
  </si>
  <si>
    <t>①収益的収支比率について　　　　　　　　　　　　　　　　　　　・99.70と昨年度より向上。指数100（％）に近づいたことで改善傾向にあると分析。費用等も抑制され使用料以外における負担割合も改善されたと判断される。　　　　　　　　　　　　　　　　　　　　　　　　　　　　④企業債残高対事業規模比率（％）　　　　　　　　　　　　　　　　　　　　　・全国平均「814.89」類似団体「982.29」に対して本村が1,112.71」と若干高い状況となっている。今後しばらく大々的な改築等がないため、企業債残高が減少の傾向となる見込みである。（財政への影響が少なくなると思われる。）　　　　　　　　　　　　　　　　　　　　　　　　　　　　⑤経費回収率（％）　　　　　　　　　　　　　　　　　　　　　　・全国平均「60.64」類似団体「41.25」本村は「29.19」と低い率となっている。費用等の抑制があり回収率が若干上がったが、使用料以外における依存は高く、今後も経費等の抑制を行いつつ、適正な収益回収が望まれる。（接続世帯の増加を図り有収率の向上が望まれる）　　　　　　　　　　　　　　　　　　　　　　　　　　　　　　　　　　　　　　　　　　　　　　　　　　　　　　　　　　　　　　　　　　　　⑥汚水処理原価（円）　　　　　　　　　　　　　　　　　　　　　　　　・全国平均「255.52」類似団体「334.48」本村が「586.10」となっており、処理費用が高い状況であるが昨年より減小。施設に要した費用が昨年より減小した結果と分析。今後も費用等の抑制を図り、接続世帯の向上が必要である。（今後有収水量等の向上が課題である。）　　　　　　　　　　　　　　　　　　　　　　　　　　　　　　　　　　　　　　　　　　　　　　　　　　　　⑦施設の利用率　　　　　　　　　　　　　　　　　　　　　　　　　・全国平均「52.49」類似団体「40.93」本村が「24.49」となっており低い状況である。処理能力に対する1日当たりの割合が低い数値ではあるが、観光客（最大時）の動員も見据えており、現況では適正と判断する。（当地区における処理量が少ないためへ平均値を下回る）　　　　　　　　　　　　　　　　　　　　　　　　　　　　　⑧水洗化率（％）　　　　　　　　　　　　　　　　　　　　　　　　・全国平均「85.49」類似団体「62.73」本村が「100」となっている。（割合100であるが、接続世帯の向上が課題である）　　　　　</t>
    <rPh sb="38" eb="40">
      <t>サクネン</t>
    </rPh>
    <rPh sb="40" eb="41">
      <t>ド</t>
    </rPh>
    <rPh sb="43" eb="45">
      <t>コウジョウ</t>
    </rPh>
    <rPh sb="46" eb="48">
      <t>シスウ</t>
    </rPh>
    <rPh sb="55" eb="56">
      <t>チカ</t>
    </rPh>
    <rPh sb="62" eb="64">
      <t>カイゼン</t>
    </rPh>
    <rPh sb="64" eb="66">
      <t>ケイコウ</t>
    </rPh>
    <rPh sb="70" eb="72">
      <t>ブンセキ</t>
    </rPh>
    <rPh sb="73" eb="75">
      <t>ヒヨウ</t>
    </rPh>
    <rPh sb="75" eb="76">
      <t>トウ</t>
    </rPh>
    <rPh sb="77" eb="79">
      <t>ヨクセイ</t>
    </rPh>
    <rPh sb="81" eb="83">
      <t>シヨウ</t>
    </rPh>
    <rPh sb="83" eb="84">
      <t>リョウ</t>
    </rPh>
    <rPh sb="84" eb="86">
      <t>イガイ</t>
    </rPh>
    <rPh sb="90" eb="92">
      <t>フタン</t>
    </rPh>
    <rPh sb="92" eb="94">
      <t>ワリアイ</t>
    </rPh>
    <rPh sb="95" eb="97">
      <t>カイゼン</t>
    </rPh>
    <rPh sb="101" eb="103">
      <t>ハンダン</t>
    </rPh>
    <rPh sb="214" eb="216">
      <t>ジャッカン</t>
    </rPh>
    <rPh sb="227" eb="229">
      <t>コンゴ</t>
    </rPh>
    <rPh sb="233" eb="236">
      <t>ダイダイテキ</t>
    </rPh>
    <rPh sb="237" eb="239">
      <t>カイチク</t>
    </rPh>
    <rPh sb="239" eb="240">
      <t>トウ</t>
    </rPh>
    <rPh sb="249" eb="251">
      <t>ザンダカ</t>
    </rPh>
    <rPh sb="272" eb="274">
      <t>エイキョウ</t>
    </rPh>
    <rPh sb="275" eb="276">
      <t>スク</t>
    </rPh>
    <rPh sb="281" eb="282">
      <t>オモ</t>
    </rPh>
    <rPh sb="390" eb="392">
      <t>ヒヨウ</t>
    </rPh>
    <rPh sb="392" eb="393">
      <t>トウ</t>
    </rPh>
    <rPh sb="394" eb="396">
      <t>ヨクセイ</t>
    </rPh>
    <rPh sb="399" eb="401">
      <t>カイシュウ</t>
    </rPh>
    <rPh sb="401" eb="402">
      <t>リツ</t>
    </rPh>
    <rPh sb="403" eb="405">
      <t>ジャッカン</t>
    </rPh>
    <rPh sb="405" eb="406">
      <t>ア</t>
    </rPh>
    <rPh sb="411" eb="413">
      <t>シヨウ</t>
    </rPh>
    <rPh sb="413" eb="414">
      <t>リョウ</t>
    </rPh>
    <rPh sb="414" eb="416">
      <t>イガイ</t>
    </rPh>
    <rPh sb="423" eb="424">
      <t>タカ</t>
    </rPh>
    <rPh sb="455" eb="457">
      <t>セツゾク</t>
    </rPh>
    <rPh sb="457" eb="459">
      <t>セタイ</t>
    </rPh>
    <rPh sb="460" eb="462">
      <t>ゾウカ</t>
    </rPh>
    <rPh sb="463" eb="464">
      <t>ハカ</t>
    </rPh>
    <rPh sb="467" eb="468">
      <t>リツ</t>
    </rPh>
    <rPh sb="469" eb="471">
      <t>コウジョウ</t>
    </rPh>
    <rPh sb="472" eb="473">
      <t>ノゾ</t>
    </rPh>
    <rPh sb="635" eb="637">
      <t>サクネン</t>
    </rPh>
    <rPh sb="639" eb="640">
      <t>ゲン</t>
    </rPh>
    <rPh sb="640" eb="641">
      <t>ショウ</t>
    </rPh>
    <rPh sb="651" eb="653">
      <t>サクネン</t>
    </rPh>
    <rPh sb="655" eb="656">
      <t>ゲン</t>
    </rPh>
    <rPh sb="656" eb="657">
      <t>ショウ</t>
    </rPh>
    <rPh sb="659" eb="661">
      <t>ケッカ</t>
    </rPh>
    <rPh sb="662" eb="664">
      <t>ブンセキ</t>
    </rPh>
    <rPh sb="665" eb="667">
      <t>コンゴ</t>
    </rPh>
    <rPh sb="668" eb="670">
      <t>ヒヨウ</t>
    </rPh>
    <rPh sb="670" eb="671">
      <t>トウ</t>
    </rPh>
    <rPh sb="672" eb="674">
      <t>ヨクセイ</t>
    </rPh>
    <rPh sb="675" eb="676">
      <t>ハカ</t>
    </rPh>
    <rPh sb="678" eb="680">
      <t>セツゾク</t>
    </rPh>
    <rPh sb="680" eb="682">
      <t>セタイ</t>
    </rPh>
    <rPh sb="683" eb="685">
      <t>コウジョウ</t>
    </rPh>
    <rPh sb="686" eb="688">
      <t>ヒツヨウ</t>
    </rPh>
    <rPh sb="693" eb="695">
      <t>コンゴ</t>
    </rPh>
    <rPh sb="695" eb="697">
      <t>ユウシュウ</t>
    </rPh>
    <rPh sb="697" eb="699">
      <t>スイリョウ</t>
    </rPh>
    <rPh sb="699" eb="700">
      <t>トウ</t>
    </rPh>
    <rPh sb="701" eb="703">
      <t>コウジョウ</t>
    </rPh>
    <rPh sb="704" eb="706">
      <t>カダイ</t>
    </rPh>
    <rPh sb="1026" eb="1028">
      <t>ワリアイ</t>
    </rPh>
    <rPh sb="1036" eb="1038">
      <t>セツゾク</t>
    </rPh>
    <rPh sb="1038" eb="1040">
      <t>セタイ</t>
    </rPh>
    <rPh sb="1041" eb="1043">
      <t>コウジョウ</t>
    </rPh>
    <rPh sb="1044" eb="1046">
      <t>カダイ</t>
    </rPh>
    <phoneticPr fontId="4"/>
  </si>
  <si>
    <t>・共用開始後15年を経過。小規模な処理区にあり処理量が少なく目立った修繕・改築などの必要性はないが今後調査を行いつつ段階的な計画を行う。（他地域との優先順位を判断し行う）　　　　　　　　また、下水道事業同様　改築等において支援制度の導入が可能なのか検討をおこなっていく。</t>
    <rPh sb="1" eb="3">
      <t>キョウヨウ</t>
    </rPh>
    <rPh sb="3" eb="5">
      <t>カイシ</t>
    </rPh>
    <rPh sb="5" eb="6">
      <t>ゴ</t>
    </rPh>
    <rPh sb="8" eb="9">
      <t>ネン</t>
    </rPh>
    <rPh sb="10" eb="12">
      <t>ケイカ</t>
    </rPh>
    <rPh sb="13" eb="14">
      <t>ショウ</t>
    </rPh>
    <rPh sb="14" eb="16">
      <t>キボ</t>
    </rPh>
    <rPh sb="17" eb="19">
      <t>ショリ</t>
    </rPh>
    <rPh sb="19" eb="20">
      <t>ク</t>
    </rPh>
    <rPh sb="23" eb="25">
      <t>ショリ</t>
    </rPh>
    <rPh sb="25" eb="26">
      <t>リョウ</t>
    </rPh>
    <rPh sb="27" eb="28">
      <t>スク</t>
    </rPh>
    <rPh sb="30" eb="32">
      <t>メダ</t>
    </rPh>
    <rPh sb="34" eb="36">
      <t>シュウゼン</t>
    </rPh>
    <rPh sb="37" eb="39">
      <t>カイチク</t>
    </rPh>
    <rPh sb="42" eb="45">
      <t>ヒツヨウセイ</t>
    </rPh>
    <rPh sb="49" eb="51">
      <t>コンゴ</t>
    </rPh>
    <rPh sb="51" eb="53">
      <t>チョウサ</t>
    </rPh>
    <rPh sb="54" eb="55">
      <t>オコナ</t>
    </rPh>
    <rPh sb="58" eb="61">
      <t>ダンカイテキ</t>
    </rPh>
    <rPh sb="62" eb="64">
      <t>ケイカク</t>
    </rPh>
    <rPh sb="65" eb="66">
      <t>オコナ</t>
    </rPh>
    <rPh sb="69" eb="70">
      <t>ホカ</t>
    </rPh>
    <rPh sb="70" eb="72">
      <t>チイキ</t>
    </rPh>
    <rPh sb="74" eb="76">
      <t>ユウセン</t>
    </rPh>
    <rPh sb="76" eb="78">
      <t>ジュンイ</t>
    </rPh>
    <rPh sb="79" eb="81">
      <t>ハンダン</t>
    </rPh>
    <rPh sb="82" eb="83">
      <t>オコナ</t>
    </rPh>
    <rPh sb="96" eb="98">
      <t>ゲスイ</t>
    </rPh>
    <rPh sb="98" eb="99">
      <t>ドウ</t>
    </rPh>
    <rPh sb="99" eb="101">
      <t>ジギョウ</t>
    </rPh>
    <rPh sb="101" eb="103">
      <t>ドウヨウ</t>
    </rPh>
    <rPh sb="104" eb="106">
      <t>カイチク</t>
    </rPh>
    <rPh sb="106" eb="107">
      <t>トウ</t>
    </rPh>
    <rPh sb="111" eb="113">
      <t>シエン</t>
    </rPh>
    <rPh sb="113" eb="115">
      <t>セイド</t>
    </rPh>
    <rPh sb="116" eb="118">
      <t>ドウニュウ</t>
    </rPh>
    <rPh sb="119" eb="121">
      <t>カノウ</t>
    </rPh>
    <rPh sb="124" eb="126">
      <t>ケントウ</t>
    </rPh>
    <phoneticPr fontId="16"/>
  </si>
</sst>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8">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8"/>
      <color theme="1"/>
      <name val="ＭＳ ゴシック"/>
      <family val="3"/>
      <charset val="128"/>
    </font>
    <font>
      <sz val="6"/>
      <name val="游ゴシック"/>
      <family val="2"/>
      <charset val="128"/>
      <scheme val="minor"/>
    </font>
    <font>
      <b/>
      <sz val="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2" applyFont="1" applyBorder="1" applyAlignment="1" applyProtection="1">
      <alignment horizontal="left" vertical="top" wrapText="1"/>
      <protection locked="0"/>
    </xf>
    <xf numFmtId="0" fontId="15" fillId="0" borderId="0" xfId="2" applyFont="1" applyBorder="1" applyAlignment="1" applyProtection="1">
      <alignment horizontal="left" vertical="top" wrapText="1"/>
      <protection locked="0"/>
    </xf>
    <xf numFmtId="0" fontId="15" fillId="0" borderId="7" xfId="2" applyFont="1" applyBorder="1" applyAlignment="1" applyProtection="1">
      <alignment horizontal="left" vertical="top" wrapText="1"/>
      <protection locked="0"/>
    </xf>
    <xf numFmtId="0" fontId="15" fillId="0" borderId="8" xfId="2" applyFont="1" applyBorder="1" applyAlignment="1" applyProtection="1">
      <alignment horizontal="left" vertical="top" wrapText="1"/>
      <protection locked="0"/>
    </xf>
    <xf numFmtId="0" fontId="15" fillId="0" borderId="1" xfId="2" applyFont="1" applyBorder="1" applyAlignment="1" applyProtection="1">
      <alignment horizontal="left" vertical="top" wrapText="1"/>
      <protection locked="0"/>
    </xf>
    <xf numFmtId="0" fontId="15" fillId="0" borderId="9"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1F7-4F5E-91EA-B1A2205A185F}"/>
            </c:ext>
          </c:extLst>
        </c:ser>
        <c:dLbls>
          <c:showLegendKey val="0"/>
          <c:showVal val="0"/>
          <c:showCatName val="0"/>
          <c:showSerName val="0"/>
          <c:showPercent val="0"/>
          <c:showBubbleSize val="0"/>
        </c:dLbls>
        <c:gapWidth val="150"/>
        <c:axId val="140070168"/>
        <c:axId val="140070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7.0000000000000007E-2</c:v>
                </c:pt>
                <c:pt idx="2">
                  <c:v>0.02</c:v>
                </c:pt>
                <c:pt idx="3">
                  <c:v>0.03</c:v>
                </c:pt>
                <c:pt idx="4" formatCode="#,##0.00;&quot;△&quot;#,##0.00">
                  <c:v>0</c:v>
                </c:pt>
              </c:numCache>
            </c:numRef>
          </c:val>
          <c:smooth val="0"/>
          <c:extLst xmlns:c16r2="http://schemas.microsoft.com/office/drawing/2015/06/chart">
            <c:ext xmlns:c16="http://schemas.microsoft.com/office/drawing/2014/chart" uri="{C3380CC4-5D6E-409C-BE32-E72D297353CC}">
              <c16:uniqueId val="{00000001-F1F7-4F5E-91EA-B1A2205A185F}"/>
            </c:ext>
          </c:extLst>
        </c:ser>
        <c:dLbls>
          <c:showLegendKey val="0"/>
          <c:showVal val="0"/>
          <c:showCatName val="0"/>
          <c:showSerName val="0"/>
          <c:showPercent val="0"/>
          <c:showBubbleSize val="0"/>
        </c:dLbls>
        <c:marker val="1"/>
        <c:smooth val="0"/>
        <c:axId val="140070168"/>
        <c:axId val="140070552"/>
      </c:lineChart>
      <c:dateAx>
        <c:axId val="140070168"/>
        <c:scaling>
          <c:orientation val="minMax"/>
        </c:scaling>
        <c:delete val="1"/>
        <c:axPos val="b"/>
        <c:numFmt formatCode="ge" sourceLinked="1"/>
        <c:majorTickMark val="none"/>
        <c:minorTickMark val="none"/>
        <c:tickLblPos val="none"/>
        <c:crossAx val="140070552"/>
        <c:crosses val="autoZero"/>
        <c:auto val="1"/>
        <c:lblOffset val="100"/>
        <c:baseTimeUnit val="years"/>
      </c:dateAx>
      <c:valAx>
        <c:axId val="140070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070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84.07</c:v>
                </c:pt>
                <c:pt idx="1">
                  <c:v>88.14</c:v>
                </c:pt>
                <c:pt idx="2">
                  <c:v>91.52</c:v>
                </c:pt>
                <c:pt idx="3">
                  <c:v>87.2</c:v>
                </c:pt>
                <c:pt idx="4">
                  <c:v>99.7</c:v>
                </c:pt>
              </c:numCache>
            </c:numRef>
          </c:val>
          <c:extLst xmlns:c16r2="http://schemas.microsoft.com/office/drawing/2015/06/chart">
            <c:ext xmlns:c16="http://schemas.microsoft.com/office/drawing/2014/chart" uri="{C3380CC4-5D6E-409C-BE32-E72D297353CC}">
              <c16:uniqueId val="{00000000-479C-41FE-A2FE-FE166158BCA5}"/>
            </c:ext>
          </c:extLst>
        </c:ser>
        <c:dLbls>
          <c:showLegendKey val="0"/>
          <c:showVal val="0"/>
          <c:showCatName val="0"/>
          <c:showSerName val="0"/>
          <c:showPercent val="0"/>
          <c:showBubbleSize val="0"/>
        </c:dLbls>
        <c:gapWidth val="150"/>
        <c:axId val="219740592"/>
        <c:axId val="219745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79C-41FE-A2FE-FE166158BCA5}"/>
            </c:ext>
          </c:extLst>
        </c:ser>
        <c:dLbls>
          <c:showLegendKey val="0"/>
          <c:showVal val="0"/>
          <c:showCatName val="0"/>
          <c:showSerName val="0"/>
          <c:showPercent val="0"/>
          <c:showBubbleSize val="0"/>
        </c:dLbls>
        <c:marker val="1"/>
        <c:smooth val="0"/>
        <c:axId val="219740592"/>
        <c:axId val="219745072"/>
      </c:lineChart>
      <c:dateAx>
        <c:axId val="219740592"/>
        <c:scaling>
          <c:orientation val="minMax"/>
        </c:scaling>
        <c:delete val="1"/>
        <c:axPos val="b"/>
        <c:numFmt formatCode="ge" sourceLinked="1"/>
        <c:majorTickMark val="none"/>
        <c:minorTickMark val="none"/>
        <c:tickLblPos val="none"/>
        <c:crossAx val="219745072"/>
        <c:crosses val="autoZero"/>
        <c:auto val="1"/>
        <c:lblOffset val="100"/>
        <c:baseTimeUnit val="years"/>
      </c:dateAx>
      <c:valAx>
        <c:axId val="219745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9740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D65-45D8-B1AC-A7A6D8FF058A}"/>
            </c:ext>
          </c:extLst>
        </c:ser>
        <c:dLbls>
          <c:showLegendKey val="0"/>
          <c:showVal val="0"/>
          <c:showCatName val="0"/>
          <c:showSerName val="0"/>
          <c:showPercent val="0"/>
          <c:showBubbleSize val="0"/>
        </c:dLbls>
        <c:gapWidth val="150"/>
        <c:axId val="219724768"/>
        <c:axId val="218967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D65-45D8-B1AC-A7A6D8FF058A}"/>
            </c:ext>
          </c:extLst>
        </c:ser>
        <c:dLbls>
          <c:showLegendKey val="0"/>
          <c:showVal val="0"/>
          <c:showCatName val="0"/>
          <c:showSerName val="0"/>
          <c:showPercent val="0"/>
          <c:showBubbleSize val="0"/>
        </c:dLbls>
        <c:marker val="1"/>
        <c:smooth val="0"/>
        <c:axId val="219724768"/>
        <c:axId val="218967368"/>
      </c:lineChart>
      <c:dateAx>
        <c:axId val="219724768"/>
        <c:scaling>
          <c:orientation val="minMax"/>
        </c:scaling>
        <c:delete val="1"/>
        <c:axPos val="b"/>
        <c:numFmt formatCode="ge" sourceLinked="1"/>
        <c:majorTickMark val="none"/>
        <c:minorTickMark val="none"/>
        <c:tickLblPos val="none"/>
        <c:crossAx val="218967368"/>
        <c:crosses val="autoZero"/>
        <c:auto val="1"/>
        <c:lblOffset val="100"/>
        <c:baseTimeUnit val="years"/>
      </c:dateAx>
      <c:valAx>
        <c:axId val="218967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9724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695-469B-A915-55C1A8557163}"/>
            </c:ext>
          </c:extLst>
        </c:ser>
        <c:dLbls>
          <c:showLegendKey val="0"/>
          <c:showVal val="0"/>
          <c:showCatName val="0"/>
          <c:showSerName val="0"/>
          <c:showPercent val="0"/>
          <c:showBubbleSize val="0"/>
        </c:dLbls>
        <c:gapWidth val="150"/>
        <c:axId val="219798520"/>
        <c:axId val="141279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695-469B-A915-55C1A8557163}"/>
            </c:ext>
          </c:extLst>
        </c:ser>
        <c:dLbls>
          <c:showLegendKey val="0"/>
          <c:showVal val="0"/>
          <c:showCatName val="0"/>
          <c:showSerName val="0"/>
          <c:showPercent val="0"/>
          <c:showBubbleSize val="0"/>
        </c:dLbls>
        <c:marker val="1"/>
        <c:smooth val="0"/>
        <c:axId val="219798520"/>
        <c:axId val="141279856"/>
      </c:lineChart>
      <c:dateAx>
        <c:axId val="219798520"/>
        <c:scaling>
          <c:orientation val="minMax"/>
        </c:scaling>
        <c:delete val="1"/>
        <c:axPos val="b"/>
        <c:numFmt formatCode="ge" sourceLinked="1"/>
        <c:majorTickMark val="none"/>
        <c:minorTickMark val="none"/>
        <c:tickLblPos val="none"/>
        <c:crossAx val="141279856"/>
        <c:crosses val="autoZero"/>
        <c:auto val="1"/>
        <c:lblOffset val="100"/>
        <c:baseTimeUnit val="years"/>
      </c:dateAx>
      <c:valAx>
        <c:axId val="141279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9798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7F6-44A2-BCED-C5CA08845831}"/>
            </c:ext>
          </c:extLst>
        </c:ser>
        <c:dLbls>
          <c:showLegendKey val="0"/>
          <c:showVal val="0"/>
          <c:showCatName val="0"/>
          <c:showSerName val="0"/>
          <c:showPercent val="0"/>
          <c:showBubbleSize val="0"/>
        </c:dLbls>
        <c:gapWidth val="150"/>
        <c:axId val="141281032"/>
        <c:axId val="141281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7F6-44A2-BCED-C5CA08845831}"/>
            </c:ext>
          </c:extLst>
        </c:ser>
        <c:dLbls>
          <c:showLegendKey val="0"/>
          <c:showVal val="0"/>
          <c:showCatName val="0"/>
          <c:showSerName val="0"/>
          <c:showPercent val="0"/>
          <c:showBubbleSize val="0"/>
        </c:dLbls>
        <c:marker val="1"/>
        <c:smooth val="0"/>
        <c:axId val="141281032"/>
        <c:axId val="141281424"/>
      </c:lineChart>
      <c:dateAx>
        <c:axId val="141281032"/>
        <c:scaling>
          <c:orientation val="minMax"/>
        </c:scaling>
        <c:delete val="1"/>
        <c:axPos val="b"/>
        <c:numFmt formatCode="ge" sourceLinked="1"/>
        <c:majorTickMark val="none"/>
        <c:minorTickMark val="none"/>
        <c:tickLblPos val="none"/>
        <c:crossAx val="141281424"/>
        <c:crosses val="autoZero"/>
        <c:auto val="1"/>
        <c:lblOffset val="100"/>
        <c:baseTimeUnit val="years"/>
      </c:dateAx>
      <c:valAx>
        <c:axId val="141281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1281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6D1-4936-88BA-FE3BECD0D07A}"/>
            </c:ext>
          </c:extLst>
        </c:ser>
        <c:dLbls>
          <c:showLegendKey val="0"/>
          <c:showVal val="0"/>
          <c:showCatName val="0"/>
          <c:showSerName val="0"/>
          <c:showPercent val="0"/>
          <c:showBubbleSize val="0"/>
        </c:dLbls>
        <c:gapWidth val="150"/>
        <c:axId val="141284560"/>
        <c:axId val="141284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6D1-4936-88BA-FE3BECD0D07A}"/>
            </c:ext>
          </c:extLst>
        </c:ser>
        <c:dLbls>
          <c:showLegendKey val="0"/>
          <c:showVal val="0"/>
          <c:showCatName val="0"/>
          <c:showSerName val="0"/>
          <c:showPercent val="0"/>
          <c:showBubbleSize val="0"/>
        </c:dLbls>
        <c:marker val="1"/>
        <c:smooth val="0"/>
        <c:axId val="141284560"/>
        <c:axId val="141284952"/>
      </c:lineChart>
      <c:dateAx>
        <c:axId val="141284560"/>
        <c:scaling>
          <c:orientation val="minMax"/>
        </c:scaling>
        <c:delete val="1"/>
        <c:axPos val="b"/>
        <c:numFmt formatCode="ge" sourceLinked="1"/>
        <c:majorTickMark val="none"/>
        <c:minorTickMark val="none"/>
        <c:tickLblPos val="none"/>
        <c:crossAx val="141284952"/>
        <c:crosses val="autoZero"/>
        <c:auto val="1"/>
        <c:lblOffset val="100"/>
        <c:baseTimeUnit val="years"/>
      </c:dateAx>
      <c:valAx>
        <c:axId val="141284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1284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1312.12</c:v>
                </c:pt>
                <c:pt idx="1">
                  <c:v>1093.18</c:v>
                </c:pt>
                <c:pt idx="2">
                  <c:v>1286.4000000000001</c:v>
                </c:pt>
                <c:pt idx="3">
                  <c:v>1149.44</c:v>
                </c:pt>
                <c:pt idx="4">
                  <c:v>1112.71</c:v>
                </c:pt>
              </c:numCache>
            </c:numRef>
          </c:val>
          <c:extLst xmlns:c16r2="http://schemas.microsoft.com/office/drawing/2015/06/chart">
            <c:ext xmlns:c16="http://schemas.microsoft.com/office/drawing/2014/chart" uri="{C3380CC4-5D6E-409C-BE32-E72D297353CC}">
              <c16:uniqueId val="{00000000-588B-4E80-ACC5-1EB1B5FE6DE6}"/>
            </c:ext>
          </c:extLst>
        </c:ser>
        <c:dLbls>
          <c:showLegendKey val="0"/>
          <c:showVal val="0"/>
          <c:showCatName val="0"/>
          <c:showSerName val="0"/>
          <c:showPercent val="0"/>
          <c:showBubbleSize val="0"/>
        </c:dLbls>
        <c:gapWidth val="150"/>
        <c:axId val="141283776"/>
        <c:axId val="141283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1117.1099999999999</c:v>
                </c:pt>
                <c:pt idx="1">
                  <c:v>1161.05</c:v>
                </c:pt>
                <c:pt idx="2">
                  <c:v>979.89</c:v>
                </c:pt>
                <c:pt idx="3">
                  <c:v>1051.43</c:v>
                </c:pt>
                <c:pt idx="4">
                  <c:v>982.29</c:v>
                </c:pt>
              </c:numCache>
            </c:numRef>
          </c:val>
          <c:smooth val="0"/>
          <c:extLst xmlns:c16r2="http://schemas.microsoft.com/office/drawing/2015/06/chart">
            <c:ext xmlns:c16="http://schemas.microsoft.com/office/drawing/2014/chart" uri="{C3380CC4-5D6E-409C-BE32-E72D297353CC}">
              <c16:uniqueId val="{00000001-588B-4E80-ACC5-1EB1B5FE6DE6}"/>
            </c:ext>
          </c:extLst>
        </c:ser>
        <c:dLbls>
          <c:showLegendKey val="0"/>
          <c:showVal val="0"/>
          <c:showCatName val="0"/>
          <c:showSerName val="0"/>
          <c:showPercent val="0"/>
          <c:showBubbleSize val="0"/>
        </c:dLbls>
        <c:marker val="1"/>
        <c:smooth val="0"/>
        <c:axId val="141283776"/>
        <c:axId val="141283384"/>
      </c:lineChart>
      <c:dateAx>
        <c:axId val="141283776"/>
        <c:scaling>
          <c:orientation val="minMax"/>
        </c:scaling>
        <c:delete val="1"/>
        <c:axPos val="b"/>
        <c:numFmt formatCode="ge" sourceLinked="1"/>
        <c:majorTickMark val="none"/>
        <c:minorTickMark val="none"/>
        <c:tickLblPos val="none"/>
        <c:crossAx val="141283384"/>
        <c:crosses val="autoZero"/>
        <c:auto val="1"/>
        <c:lblOffset val="100"/>
        <c:baseTimeUnit val="years"/>
      </c:dateAx>
      <c:valAx>
        <c:axId val="141283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1283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19.21</c:v>
                </c:pt>
                <c:pt idx="1">
                  <c:v>16.82</c:v>
                </c:pt>
                <c:pt idx="2">
                  <c:v>18.010000000000002</c:v>
                </c:pt>
                <c:pt idx="3">
                  <c:v>23.26</c:v>
                </c:pt>
                <c:pt idx="4">
                  <c:v>29.19</c:v>
                </c:pt>
              </c:numCache>
            </c:numRef>
          </c:val>
          <c:extLst xmlns:c16r2="http://schemas.microsoft.com/office/drawing/2015/06/chart">
            <c:ext xmlns:c16="http://schemas.microsoft.com/office/drawing/2014/chart" uri="{C3380CC4-5D6E-409C-BE32-E72D297353CC}">
              <c16:uniqueId val="{00000000-3504-4CEE-B12F-27D902C2682E}"/>
            </c:ext>
          </c:extLst>
        </c:ser>
        <c:dLbls>
          <c:showLegendKey val="0"/>
          <c:showVal val="0"/>
          <c:showCatName val="0"/>
          <c:showSerName val="0"/>
          <c:showPercent val="0"/>
          <c:showBubbleSize val="0"/>
        </c:dLbls>
        <c:gapWidth val="150"/>
        <c:axId val="141284168"/>
        <c:axId val="141286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41.04</c:v>
                </c:pt>
                <c:pt idx="1">
                  <c:v>41.08</c:v>
                </c:pt>
                <c:pt idx="2">
                  <c:v>41.34</c:v>
                </c:pt>
                <c:pt idx="3">
                  <c:v>40.06</c:v>
                </c:pt>
                <c:pt idx="4">
                  <c:v>41.25</c:v>
                </c:pt>
              </c:numCache>
            </c:numRef>
          </c:val>
          <c:smooth val="0"/>
          <c:extLst xmlns:c16r2="http://schemas.microsoft.com/office/drawing/2015/06/chart">
            <c:ext xmlns:c16="http://schemas.microsoft.com/office/drawing/2014/chart" uri="{C3380CC4-5D6E-409C-BE32-E72D297353CC}">
              <c16:uniqueId val="{00000001-3504-4CEE-B12F-27D902C2682E}"/>
            </c:ext>
          </c:extLst>
        </c:ser>
        <c:dLbls>
          <c:showLegendKey val="0"/>
          <c:showVal val="0"/>
          <c:showCatName val="0"/>
          <c:showSerName val="0"/>
          <c:showPercent val="0"/>
          <c:showBubbleSize val="0"/>
        </c:dLbls>
        <c:marker val="1"/>
        <c:smooth val="0"/>
        <c:axId val="141284168"/>
        <c:axId val="141286128"/>
      </c:lineChart>
      <c:dateAx>
        <c:axId val="141284168"/>
        <c:scaling>
          <c:orientation val="minMax"/>
        </c:scaling>
        <c:delete val="1"/>
        <c:axPos val="b"/>
        <c:numFmt formatCode="ge" sourceLinked="1"/>
        <c:majorTickMark val="none"/>
        <c:minorTickMark val="none"/>
        <c:tickLblPos val="none"/>
        <c:crossAx val="141286128"/>
        <c:crosses val="autoZero"/>
        <c:auto val="1"/>
        <c:lblOffset val="100"/>
        <c:baseTimeUnit val="years"/>
      </c:dateAx>
      <c:valAx>
        <c:axId val="141286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1284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849.14</c:v>
                </c:pt>
                <c:pt idx="1">
                  <c:v>916.84</c:v>
                </c:pt>
                <c:pt idx="2">
                  <c:v>931.98</c:v>
                </c:pt>
                <c:pt idx="3">
                  <c:v>721.87</c:v>
                </c:pt>
                <c:pt idx="4">
                  <c:v>586.1</c:v>
                </c:pt>
              </c:numCache>
            </c:numRef>
          </c:val>
          <c:extLst xmlns:c16r2="http://schemas.microsoft.com/office/drawing/2015/06/chart">
            <c:ext xmlns:c16="http://schemas.microsoft.com/office/drawing/2014/chart" uri="{C3380CC4-5D6E-409C-BE32-E72D297353CC}">
              <c16:uniqueId val="{00000000-AB7D-4282-B5E1-D4C29FA5B8F2}"/>
            </c:ext>
          </c:extLst>
        </c:ser>
        <c:dLbls>
          <c:showLegendKey val="0"/>
          <c:showVal val="0"/>
          <c:showCatName val="0"/>
          <c:showSerName val="0"/>
          <c:showPercent val="0"/>
          <c:showBubbleSize val="0"/>
        </c:dLbls>
        <c:gapWidth val="150"/>
        <c:axId val="219674984"/>
        <c:axId val="219675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357.08</c:v>
                </c:pt>
                <c:pt idx="1">
                  <c:v>378.08</c:v>
                </c:pt>
                <c:pt idx="2">
                  <c:v>357.49</c:v>
                </c:pt>
                <c:pt idx="3">
                  <c:v>355.22</c:v>
                </c:pt>
                <c:pt idx="4">
                  <c:v>334.48</c:v>
                </c:pt>
              </c:numCache>
            </c:numRef>
          </c:val>
          <c:smooth val="0"/>
          <c:extLst xmlns:c16r2="http://schemas.microsoft.com/office/drawing/2015/06/chart">
            <c:ext xmlns:c16="http://schemas.microsoft.com/office/drawing/2014/chart" uri="{C3380CC4-5D6E-409C-BE32-E72D297353CC}">
              <c16:uniqueId val="{00000001-AB7D-4282-B5E1-D4C29FA5B8F2}"/>
            </c:ext>
          </c:extLst>
        </c:ser>
        <c:dLbls>
          <c:showLegendKey val="0"/>
          <c:showVal val="0"/>
          <c:showCatName val="0"/>
          <c:showSerName val="0"/>
          <c:showPercent val="0"/>
          <c:showBubbleSize val="0"/>
        </c:dLbls>
        <c:marker val="1"/>
        <c:smooth val="0"/>
        <c:axId val="219674984"/>
        <c:axId val="219675376"/>
      </c:lineChart>
      <c:dateAx>
        <c:axId val="219674984"/>
        <c:scaling>
          <c:orientation val="minMax"/>
        </c:scaling>
        <c:delete val="1"/>
        <c:axPos val="b"/>
        <c:numFmt formatCode="ge" sourceLinked="1"/>
        <c:majorTickMark val="none"/>
        <c:minorTickMark val="none"/>
        <c:tickLblPos val="none"/>
        <c:crossAx val="219675376"/>
        <c:crosses val="autoZero"/>
        <c:auto val="1"/>
        <c:lblOffset val="100"/>
        <c:baseTimeUnit val="years"/>
      </c:dateAx>
      <c:valAx>
        <c:axId val="219675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9674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20.34</c:v>
                </c:pt>
                <c:pt idx="1">
                  <c:v>20.34</c:v>
                </c:pt>
                <c:pt idx="2">
                  <c:v>26.53</c:v>
                </c:pt>
                <c:pt idx="3">
                  <c:v>24.49</c:v>
                </c:pt>
                <c:pt idx="4">
                  <c:v>24.49</c:v>
                </c:pt>
              </c:numCache>
            </c:numRef>
          </c:val>
          <c:extLst xmlns:c16r2="http://schemas.microsoft.com/office/drawing/2015/06/chart">
            <c:ext xmlns:c16="http://schemas.microsoft.com/office/drawing/2014/chart" uri="{C3380CC4-5D6E-409C-BE32-E72D297353CC}">
              <c16:uniqueId val="{00000000-1985-4CD3-A80B-37E6FF963355}"/>
            </c:ext>
          </c:extLst>
        </c:ser>
        <c:dLbls>
          <c:showLegendKey val="0"/>
          <c:showVal val="0"/>
          <c:showCatName val="0"/>
          <c:showSerName val="0"/>
          <c:showPercent val="0"/>
          <c:showBubbleSize val="0"/>
        </c:dLbls>
        <c:gapWidth val="150"/>
        <c:axId val="219676552"/>
        <c:axId val="219676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45.95</c:v>
                </c:pt>
                <c:pt idx="1">
                  <c:v>44.69</c:v>
                </c:pt>
                <c:pt idx="2">
                  <c:v>44.69</c:v>
                </c:pt>
                <c:pt idx="3">
                  <c:v>42.84</c:v>
                </c:pt>
                <c:pt idx="4">
                  <c:v>40.93</c:v>
                </c:pt>
              </c:numCache>
            </c:numRef>
          </c:val>
          <c:smooth val="0"/>
          <c:extLst xmlns:c16r2="http://schemas.microsoft.com/office/drawing/2015/06/chart">
            <c:ext xmlns:c16="http://schemas.microsoft.com/office/drawing/2014/chart" uri="{C3380CC4-5D6E-409C-BE32-E72D297353CC}">
              <c16:uniqueId val="{00000001-1985-4CD3-A80B-37E6FF963355}"/>
            </c:ext>
          </c:extLst>
        </c:ser>
        <c:dLbls>
          <c:showLegendKey val="0"/>
          <c:showVal val="0"/>
          <c:showCatName val="0"/>
          <c:showSerName val="0"/>
          <c:showPercent val="0"/>
          <c:showBubbleSize val="0"/>
        </c:dLbls>
        <c:marker val="1"/>
        <c:smooth val="0"/>
        <c:axId val="219676552"/>
        <c:axId val="219676944"/>
      </c:lineChart>
      <c:dateAx>
        <c:axId val="219676552"/>
        <c:scaling>
          <c:orientation val="minMax"/>
        </c:scaling>
        <c:delete val="1"/>
        <c:axPos val="b"/>
        <c:numFmt formatCode="ge" sourceLinked="1"/>
        <c:majorTickMark val="none"/>
        <c:minorTickMark val="none"/>
        <c:tickLblPos val="none"/>
        <c:crossAx val="219676944"/>
        <c:crosses val="autoZero"/>
        <c:auto val="1"/>
        <c:lblOffset val="100"/>
        <c:baseTimeUnit val="years"/>
      </c:dateAx>
      <c:valAx>
        <c:axId val="219676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9676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86.89</c:v>
                </c:pt>
                <c:pt idx="1">
                  <c:v>92.98</c:v>
                </c:pt>
                <c:pt idx="2">
                  <c:v>88.52</c:v>
                </c:pt>
                <c:pt idx="3">
                  <c:v>87.04</c:v>
                </c:pt>
                <c:pt idx="4">
                  <c:v>100</c:v>
                </c:pt>
              </c:numCache>
            </c:numRef>
          </c:val>
          <c:extLst xmlns:c16r2="http://schemas.microsoft.com/office/drawing/2015/06/chart">
            <c:ext xmlns:c16="http://schemas.microsoft.com/office/drawing/2014/chart" uri="{C3380CC4-5D6E-409C-BE32-E72D297353CC}">
              <c16:uniqueId val="{00000000-17EC-4EA9-A64F-076236758FA2}"/>
            </c:ext>
          </c:extLst>
        </c:ser>
        <c:dLbls>
          <c:showLegendKey val="0"/>
          <c:showVal val="0"/>
          <c:showCatName val="0"/>
          <c:showSerName val="0"/>
          <c:showPercent val="0"/>
          <c:showBubbleSize val="0"/>
        </c:dLbls>
        <c:gapWidth val="150"/>
        <c:axId val="219678120"/>
        <c:axId val="220024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71.97</c:v>
                </c:pt>
                <c:pt idx="1">
                  <c:v>70.59</c:v>
                </c:pt>
                <c:pt idx="2">
                  <c:v>69.67</c:v>
                </c:pt>
                <c:pt idx="3">
                  <c:v>66.3</c:v>
                </c:pt>
                <c:pt idx="4">
                  <c:v>62.73</c:v>
                </c:pt>
              </c:numCache>
            </c:numRef>
          </c:val>
          <c:smooth val="0"/>
          <c:extLst xmlns:c16r2="http://schemas.microsoft.com/office/drawing/2015/06/chart">
            <c:ext xmlns:c16="http://schemas.microsoft.com/office/drawing/2014/chart" uri="{C3380CC4-5D6E-409C-BE32-E72D297353CC}">
              <c16:uniqueId val="{00000001-17EC-4EA9-A64F-076236758FA2}"/>
            </c:ext>
          </c:extLst>
        </c:ser>
        <c:dLbls>
          <c:showLegendKey val="0"/>
          <c:showVal val="0"/>
          <c:showCatName val="0"/>
          <c:showSerName val="0"/>
          <c:showPercent val="0"/>
          <c:showBubbleSize val="0"/>
        </c:dLbls>
        <c:marker val="1"/>
        <c:smooth val="0"/>
        <c:axId val="219678120"/>
        <c:axId val="220024704"/>
      </c:lineChart>
      <c:dateAx>
        <c:axId val="219678120"/>
        <c:scaling>
          <c:orientation val="minMax"/>
        </c:scaling>
        <c:delete val="1"/>
        <c:axPos val="b"/>
        <c:numFmt formatCode="ge" sourceLinked="1"/>
        <c:majorTickMark val="none"/>
        <c:minorTickMark val="none"/>
        <c:tickLblPos val="none"/>
        <c:crossAx val="220024704"/>
        <c:crosses val="autoZero"/>
        <c:auto val="1"/>
        <c:lblOffset val="100"/>
        <c:baseTimeUnit val="years"/>
      </c:dateAx>
      <c:valAx>
        <c:axId val="220024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9678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J28" zoomScaleNormal="100" workbookViewId="0">
      <selection activeCell="BH58" sqref="BH58"/>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80" t="str">
        <f>データ!H6</f>
        <v>沖縄県　座間味村</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8" t="s">
        <v>1</v>
      </c>
      <c r="C7" s="68"/>
      <c r="D7" s="68"/>
      <c r="E7" s="68"/>
      <c r="F7" s="68"/>
      <c r="G7" s="68"/>
      <c r="H7" s="68"/>
      <c r="I7" s="68" t="s">
        <v>2</v>
      </c>
      <c r="J7" s="68"/>
      <c r="K7" s="68"/>
      <c r="L7" s="68"/>
      <c r="M7" s="68"/>
      <c r="N7" s="68"/>
      <c r="O7" s="68"/>
      <c r="P7" s="68" t="s">
        <v>3</v>
      </c>
      <c r="Q7" s="68"/>
      <c r="R7" s="68"/>
      <c r="S7" s="68"/>
      <c r="T7" s="68"/>
      <c r="U7" s="68"/>
      <c r="V7" s="68"/>
      <c r="W7" s="68" t="s">
        <v>4</v>
      </c>
      <c r="X7" s="68"/>
      <c r="Y7" s="68"/>
      <c r="Z7" s="68"/>
      <c r="AA7" s="68"/>
      <c r="AB7" s="68"/>
      <c r="AC7" s="68"/>
      <c r="AD7" s="68" t="s">
        <v>5</v>
      </c>
      <c r="AE7" s="68"/>
      <c r="AF7" s="68"/>
      <c r="AG7" s="68"/>
      <c r="AH7" s="68"/>
      <c r="AI7" s="68"/>
      <c r="AJ7" s="68"/>
      <c r="AK7" s="3"/>
      <c r="AL7" s="68" t="s">
        <v>6</v>
      </c>
      <c r="AM7" s="68"/>
      <c r="AN7" s="68"/>
      <c r="AO7" s="68"/>
      <c r="AP7" s="68"/>
      <c r="AQ7" s="68"/>
      <c r="AR7" s="68"/>
      <c r="AS7" s="68"/>
      <c r="AT7" s="68" t="s">
        <v>7</v>
      </c>
      <c r="AU7" s="68"/>
      <c r="AV7" s="68"/>
      <c r="AW7" s="68"/>
      <c r="AX7" s="68"/>
      <c r="AY7" s="68"/>
      <c r="AZ7" s="68"/>
      <c r="BA7" s="68"/>
      <c r="BB7" s="68" t="s">
        <v>8</v>
      </c>
      <c r="BC7" s="68"/>
      <c r="BD7" s="68"/>
      <c r="BE7" s="68"/>
      <c r="BF7" s="68"/>
      <c r="BG7" s="68"/>
      <c r="BH7" s="68"/>
      <c r="BI7" s="68"/>
      <c r="BJ7" s="3"/>
      <c r="BK7" s="3"/>
      <c r="BL7" s="4" t="s">
        <v>9</v>
      </c>
      <c r="BM7" s="5"/>
      <c r="BN7" s="5"/>
      <c r="BO7" s="5"/>
      <c r="BP7" s="5"/>
      <c r="BQ7" s="5"/>
      <c r="BR7" s="5"/>
      <c r="BS7" s="5"/>
      <c r="BT7" s="5"/>
      <c r="BU7" s="5"/>
      <c r="BV7" s="5"/>
      <c r="BW7" s="5"/>
      <c r="BX7" s="5"/>
      <c r="BY7" s="6"/>
    </row>
    <row r="8" spans="1:78" ht="18.75" customHeight="1">
      <c r="A8" s="2"/>
      <c r="B8" s="77" t="str">
        <f>データ!I6</f>
        <v>法非適用</v>
      </c>
      <c r="C8" s="77"/>
      <c r="D8" s="77"/>
      <c r="E8" s="77"/>
      <c r="F8" s="77"/>
      <c r="G8" s="77"/>
      <c r="H8" s="77"/>
      <c r="I8" s="77" t="str">
        <f>データ!J6</f>
        <v>下水道事業</v>
      </c>
      <c r="J8" s="77"/>
      <c r="K8" s="77"/>
      <c r="L8" s="77"/>
      <c r="M8" s="77"/>
      <c r="N8" s="77"/>
      <c r="O8" s="77"/>
      <c r="P8" s="77" t="str">
        <f>データ!K6</f>
        <v>農業集落排水</v>
      </c>
      <c r="Q8" s="77"/>
      <c r="R8" s="77"/>
      <c r="S8" s="77"/>
      <c r="T8" s="77"/>
      <c r="U8" s="77"/>
      <c r="V8" s="77"/>
      <c r="W8" s="77" t="str">
        <f>データ!L6</f>
        <v>F3</v>
      </c>
      <c r="X8" s="77"/>
      <c r="Y8" s="77"/>
      <c r="Z8" s="77"/>
      <c r="AA8" s="77"/>
      <c r="AB8" s="77"/>
      <c r="AC8" s="77"/>
      <c r="AD8" s="78" t="str">
        <f>データ!$M$6</f>
        <v>非設置</v>
      </c>
      <c r="AE8" s="78"/>
      <c r="AF8" s="78"/>
      <c r="AG8" s="78"/>
      <c r="AH8" s="78"/>
      <c r="AI8" s="78"/>
      <c r="AJ8" s="78"/>
      <c r="AK8" s="3"/>
      <c r="AL8" s="72">
        <f>データ!S6</f>
        <v>923</v>
      </c>
      <c r="AM8" s="72"/>
      <c r="AN8" s="72"/>
      <c r="AO8" s="72"/>
      <c r="AP8" s="72"/>
      <c r="AQ8" s="72"/>
      <c r="AR8" s="72"/>
      <c r="AS8" s="72"/>
      <c r="AT8" s="71">
        <f>データ!T6</f>
        <v>16.739999999999998</v>
      </c>
      <c r="AU8" s="71"/>
      <c r="AV8" s="71"/>
      <c r="AW8" s="71"/>
      <c r="AX8" s="71"/>
      <c r="AY8" s="71"/>
      <c r="AZ8" s="71"/>
      <c r="BA8" s="71"/>
      <c r="BB8" s="71">
        <f>データ!U6</f>
        <v>55.14</v>
      </c>
      <c r="BC8" s="71"/>
      <c r="BD8" s="71"/>
      <c r="BE8" s="71"/>
      <c r="BF8" s="71"/>
      <c r="BG8" s="71"/>
      <c r="BH8" s="71"/>
      <c r="BI8" s="71"/>
      <c r="BJ8" s="3"/>
      <c r="BK8" s="3"/>
      <c r="BL8" s="75" t="s">
        <v>10</v>
      </c>
      <c r="BM8" s="76"/>
      <c r="BN8" s="7" t="s">
        <v>11</v>
      </c>
      <c r="BO8" s="8"/>
      <c r="BP8" s="8"/>
      <c r="BQ8" s="8"/>
      <c r="BR8" s="8"/>
      <c r="BS8" s="8"/>
      <c r="BT8" s="8"/>
      <c r="BU8" s="8"/>
      <c r="BV8" s="8"/>
      <c r="BW8" s="8"/>
      <c r="BX8" s="8"/>
      <c r="BY8" s="9"/>
    </row>
    <row r="9" spans="1:78" ht="18.75" customHeight="1">
      <c r="A9" s="2"/>
      <c r="B9" s="68" t="s">
        <v>12</v>
      </c>
      <c r="C9" s="68"/>
      <c r="D9" s="68"/>
      <c r="E9" s="68"/>
      <c r="F9" s="68"/>
      <c r="G9" s="68"/>
      <c r="H9" s="68"/>
      <c r="I9" s="68" t="s">
        <v>13</v>
      </c>
      <c r="J9" s="68"/>
      <c r="K9" s="68"/>
      <c r="L9" s="68"/>
      <c r="M9" s="68"/>
      <c r="N9" s="68"/>
      <c r="O9" s="68"/>
      <c r="P9" s="68" t="s">
        <v>14</v>
      </c>
      <c r="Q9" s="68"/>
      <c r="R9" s="68"/>
      <c r="S9" s="68"/>
      <c r="T9" s="68"/>
      <c r="U9" s="68"/>
      <c r="V9" s="68"/>
      <c r="W9" s="68" t="s">
        <v>15</v>
      </c>
      <c r="X9" s="68"/>
      <c r="Y9" s="68"/>
      <c r="Z9" s="68"/>
      <c r="AA9" s="68"/>
      <c r="AB9" s="68"/>
      <c r="AC9" s="68"/>
      <c r="AD9" s="68" t="s">
        <v>16</v>
      </c>
      <c r="AE9" s="68"/>
      <c r="AF9" s="68"/>
      <c r="AG9" s="68"/>
      <c r="AH9" s="68"/>
      <c r="AI9" s="68"/>
      <c r="AJ9" s="68"/>
      <c r="AK9" s="3"/>
      <c r="AL9" s="68" t="s">
        <v>17</v>
      </c>
      <c r="AM9" s="68"/>
      <c r="AN9" s="68"/>
      <c r="AO9" s="68"/>
      <c r="AP9" s="68"/>
      <c r="AQ9" s="68"/>
      <c r="AR9" s="68"/>
      <c r="AS9" s="68"/>
      <c r="AT9" s="68" t="s">
        <v>18</v>
      </c>
      <c r="AU9" s="68"/>
      <c r="AV9" s="68"/>
      <c r="AW9" s="68"/>
      <c r="AX9" s="68"/>
      <c r="AY9" s="68"/>
      <c r="AZ9" s="68"/>
      <c r="BA9" s="68"/>
      <c r="BB9" s="68" t="s">
        <v>19</v>
      </c>
      <c r="BC9" s="68"/>
      <c r="BD9" s="68"/>
      <c r="BE9" s="68"/>
      <c r="BF9" s="68"/>
      <c r="BG9" s="68"/>
      <c r="BH9" s="68"/>
      <c r="BI9" s="68"/>
      <c r="BJ9" s="3"/>
      <c r="BK9" s="3"/>
      <c r="BL9" s="69" t="s">
        <v>20</v>
      </c>
      <c r="BM9" s="70"/>
      <c r="BN9" s="10" t="s">
        <v>21</v>
      </c>
      <c r="BO9" s="11"/>
      <c r="BP9" s="11"/>
      <c r="BQ9" s="11"/>
      <c r="BR9" s="11"/>
      <c r="BS9" s="11"/>
      <c r="BT9" s="11"/>
      <c r="BU9" s="11"/>
      <c r="BV9" s="11"/>
      <c r="BW9" s="11"/>
      <c r="BX9" s="11"/>
      <c r="BY9" s="12"/>
    </row>
    <row r="10" spans="1:78" ht="18.75" customHeight="1">
      <c r="A10" s="2"/>
      <c r="B10" s="71" t="str">
        <f>データ!N6</f>
        <v>-</v>
      </c>
      <c r="C10" s="71"/>
      <c r="D10" s="71"/>
      <c r="E10" s="71"/>
      <c r="F10" s="71"/>
      <c r="G10" s="71"/>
      <c r="H10" s="71"/>
      <c r="I10" s="71" t="str">
        <f>データ!O6</f>
        <v>該当数値なし</v>
      </c>
      <c r="J10" s="71"/>
      <c r="K10" s="71"/>
      <c r="L10" s="71"/>
      <c r="M10" s="71"/>
      <c r="N10" s="71"/>
      <c r="O10" s="71"/>
      <c r="P10" s="71">
        <f>データ!P6</f>
        <v>6.13</v>
      </c>
      <c r="Q10" s="71"/>
      <c r="R10" s="71"/>
      <c r="S10" s="71"/>
      <c r="T10" s="71"/>
      <c r="U10" s="71"/>
      <c r="V10" s="71"/>
      <c r="W10" s="71">
        <f>データ!Q6</f>
        <v>104.1</v>
      </c>
      <c r="X10" s="71"/>
      <c r="Y10" s="71"/>
      <c r="Z10" s="71"/>
      <c r="AA10" s="71"/>
      <c r="AB10" s="71"/>
      <c r="AC10" s="71"/>
      <c r="AD10" s="72">
        <f>データ!R6</f>
        <v>2634</v>
      </c>
      <c r="AE10" s="72"/>
      <c r="AF10" s="72"/>
      <c r="AG10" s="72"/>
      <c r="AH10" s="72"/>
      <c r="AI10" s="72"/>
      <c r="AJ10" s="72"/>
      <c r="AK10" s="2"/>
      <c r="AL10" s="72">
        <f>データ!V6</f>
        <v>55</v>
      </c>
      <c r="AM10" s="72"/>
      <c r="AN10" s="72"/>
      <c r="AO10" s="72"/>
      <c r="AP10" s="72"/>
      <c r="AQ10" s="72"/>
      <c r="AR10" s="72"/>
      <c r="AS10" s="72"/>
      <c r="AT10" s="71">
        <f>データ!W6</f>
        <v>7.0000000000000007E-2</v>
      </c>
      <c r="AU10" s="71"/>
      <c r="AV10" s="71"/>
      <c r="AW10" s="71"/>
      <c r="AX10" s="71"/>
      <c r="AY10" s="71"/>
      <c r="AZ10" s="71"/>
      <c r="BA10" s="71"/>
      <c r="BB10" s="71">
        <f>データ!X6</f>
        <v>785.71</v>
      </c>
      <c r="BC10" s="71"/>
      <c r="BD10" s="71"/>
      <c r="BE10" s="71"/>
      <c r="BF10" s="71"/>
      <c r="BG10" s="71"/>
      <c r="BH10" s="71"/>
      <c r="BI10" s="71"/>
      <c r="BJ10" s="2"/>
      <c r="BK10" s="2"/>
      <c r="BL10" s="73" t="s">
        <v>22</v>
      </c>
      <c r="BM10" s="74"/>
      <c r="BN10" s="13" t="s">
        <v>23</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2" t="s">
        <v>125</v>
      </c>
      <c r="BM16" s="63"/>
      <c r="BN16" s="63"/>
      <c r="BO16" s="63"/>
      <c r="BP16" s="63"/>
      <c r="BQ16" s="63"/>
      <c r="BR16" s="63"/>
      <c r="BS16" s="63"/>
      <c r="BT16" s="63"/>
      <c r="BU16" s="63"/>
      <c r="BV16" s="63"/>
      <c r="BW16" s="63"/>
      <c r="BX16" s="63"/>
      <c r="BY16" s="63"/>
      <c r="BZ16" s="64"/>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2"/>
      <c r="BM17" s="63"/>
      <c r="BN17" s="63"/>
      <c r="BO17" s="63"/>
      <c r="BP17" s="63"/>
      <c r="BQ17" s="63"/>
      <c r="BR17" s="63"/>
      <c r="BS17" s="63"/>
      <c r="BT17" s="63"/>
      <c r="BU17" s="63"/>
      <c r="BV17" s="63"/>
      <c r="BW17" s="63"/>
      <c r="BX17" s="63"/>
      <c r="BY17" s="63"/>
      <c r="BZ17" s="64"/>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2"/>
      <c r="BM18" s="63"/>
      <c r="BN18" s="63"/>
      <c r="BO18" s="63"/>
      <c r="BP18" s="63"/>
      <c r="BQ18" s="63"/>
      <c r="BR18" s="63"/>
      <c r="BS18" s="63"/>
      <c r="BT18" s="63"/>
      <c r="BU18" s="63"/>
      <c r="BV18" s="63"/>
      <c r="BW18" s="63"/>
      <c r="BX18" s="63"/>
      <c r="BY18" s="63"/>
      <c r="BZ18" s="64"/>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2"/>
      <c r="BM19" s="63"/>
      <c r="BN19" s="63"/>
      <c r="BO19" s="63"/>
      <c r="BP19" s="63"/>
      <c r="BQ19" s="63"/>
      <c r="BR19" s="63"/>
      <c r="BS19" s="63"/>
      <c r="BT19" s="63"/>
      <c r="BU19" s="63"/>
      <c r="BV19" s="63"/>
      <c r="BW19" s="63"/>
      <c r="BX19" s="63"/>
      <c r="BY19" s="63"/>
      <c r="BZ19" s="64"/>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2"/>
      <c r="BM20" s="63"/>
      <c r="BN20" s="63"/>
      <c r="BO20" s="63"/>
      <c r="BP20" s="63"/>
      <c r="BQ20" s="63"/>
      <c r="BR20" s="63"/>
      <c r="BS20" s="63"/>
      <c r="BT20" s="63"/>
      <c r="BU20" s="63"/>
      <c r="BV20" s="63"/>
      <c r="BW20" s="63"/>
      <c r="BX20" s="63"/>
      <c r="BY20" s="63"/>
      <c r="BZ20" s="64"/>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2"/>
      <c r="BM21" s="63"/>
      <c r="BN21" s="63"/>
      <c r="BO21" s="63"/>
      <c r="BP21" s="63"/>
      <c r="BQ21" s="63"/>
      <c r="BR21" s="63"/>
      <c r="BS21" s="63"/>
      <c r="BT21" s="63"/>
      <c r="BU21" s="63"/>
      <c r="BV21" s="63"/>
      <c r="BW21" s="63"/>
      <c r="BX21" s="63"/>
      <c r="BY21" s="63"/>
      <c r="BZ21" s="64"/>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2"/>
      <c r="BM22" s="63"/>
      <c r="BN22" s="63"/>
      <c r="BO22" s="63"/>
      <c r="BP22" s="63"/>
      <c r="BQ22" s="63"/>
      <c r="BR22" s="63"/>
      <c r="BS22" s="63"/>
      <c r="BT22" s="63"/>
      <c r="BU22" s="63"/>
      <c r="BV22" s="63"/>
      <c r="BW22" s="63"/>
      <c r="BX22" s="63"/>
      <c r="BY22" s="63"/>
      <c r="BZ22" s="64"/>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2"/>
      <c r="BM23" s="63"/>
      <c r="BN23" s="63"/>
      <c r="BO23" s="63"/>
      <c r="BP23" s="63"/>
      <c r="BQ23" s="63"/>
      <c r="BR23" s="63"/>
      <c r="BS23" s="63"/>
      <c r="BT23" s="63"/>
      <c r="BU23" s="63"/>
      <c r="BV23" s="63"/>
      <c r="BW23" s="63"/>
      <c r="BX23" s="63"/>
      <c r="BY23" s="63"/>
      <c r="BZ23" s="64"/>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2"/>
      <c r="BM24" s="63"/>
      <c r="BN24" s="63"/>
      <c r="BO24" s="63"/>
      <c r="BP24" s="63"/>
      <c r="BQ24" s="63"/>
      <c r="BR24" s="63"/>
      <c r="BS24" s="63"/>
      <c r="BT24" s="63"/>
      <c r="BU24" s="63"/>
      <c r="BV24" s="63"/>
      <c r="BW24" s="63"/>
      <c r="BX24" s="63"/>
      <c r="BY24" s="63"/>
      <c r="BZ24" s="64"/>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2"/>
      <c r="BM25" s="63"/>
      <c r="BN25" s="63"/>
      <c r="BO25" s="63"/>
      <c r="BP25" s="63"/>
      <c r="BQ25" s="63"/>
      <c r="BR25" s="63"/>
      <c r="BS25" s="63"/>
      <c r="BT25" s="63"/>
      <c r="BU25" s="63"/>
      <c r="BV25" s="63"/>
      <c r="BW25" s="63"/>
      <c r="BX25" s="63"/>
      <c r="BY25" s="63"/>
      <c r="BZ25" s="64"/>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2"/>
      <c r="BM26" s="63"/>
      <c r="BN26" s="63"/>
      <c r="BO26" s="63"/>
      <c r="BP26" s="63"/>
      <c r="BQ26" s="63"/>
      <c r="BR26" s="63"/>
      <c r="BS26" s="63"/>
      <c r="BT26" s="63"/>
      <c r="BU26" s="63"/>
      <c r="BV26" s="63"/>
      <c r="BW26" s="63"/>
      <c r="BX26" s="63"/>
      <c r="BY26" s="63"/>
      <c r="BZ26" s="64"/>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2"/>
      <c r="BM27" s="63"/>
      <c r="BN27" s="63"/>
      <c r="BO27" s="63"/>
      <c r="BP27" s="63"/>
      <c r="BQ27" s="63"/>
      <c r="BR27" s="63"/>
      <c r="BS27" s="63"/>
      <c r="BT27" s="63"/>
      <c r="BU27" s="63"/>
      <c r="BV27" s="63"/>
      <c r="BW27" s="63"/>
      <c r="BX27" s="63"/>
      <c r="BY27" s="63"/>
      <c r="BZ27" s="64"/>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2"/>
      <c r="BM28" s="63"/>
      <c r="BN28" s="63"/>
      <c r="BO28" s="63"/>
      <c r="BP28" s="63"/>
      <c r="BQ28" s="63"/>
      <c r="BR28" s="63"/>
      <c r="BS28" s="63"/>
      <c r="BT28" s="63"/>
      <c r="BU28" s="63"/>
      <c r="BV28" s="63"/>
      <c r="BW28" s="63"/>
      <c r="BX28" s="63"/>
      <c r="BY28" s="63"/>
      <c r="BZ28" s="64"/>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2"/>
      <c r="BM29" s="63"/>
      <c r="BN29" s="63"/>
      <c r="BO29" s="63"/>
      <c r="BP29" s="63"/>
      <c r="BQ29" s="63"/>
      <c r="BR29" s="63"/>
      <c r="BS29" s="63"/>
      <c r="BT29" s="63"/>
      <c r="BU29" s="63"/>
      <c r="BV29" s="63"/>
      <c r="BW29" s="63"/>
      <c r="BX29" s="63"/>
      <c r="BY29" s="63"/>
      <c r="BZ29" s="64"/>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2"/>
      <c r="BM30" s="63"/>
      <c r="BN30" s="63"/>
      <c r="BO30" s="63"/>
      <c r="BP30" s="63"/>
      <c r="BQ30" s="63"/>
      <c r="BR30" s="63"/>
      <c r="BS30" s="63"/>
      <c r="BT30" s="63"/>
      <c r="BU30" s="63"/>
      <c r="BV30" s="63"/>
      <c r="BW30" s="63"/>
      <c r="BX30" s="63"/>
      <c r="BY30" s="63"/>
      <c r="BZ30" s="64"/>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2"/>
      <c r="BM31" s="63"/>
      <c r="BN31" s="63"/>
      <c r="BO31" s="63"/>
      <c r="BP31" s="63"/>
      <c r="BQ31" s="63"/>
      <c r="BR31" s="63"/>
      <c r="BS31" s="63"/>
      <c r="BT31" s="63"/>
      <c r="BU31" s="63"/>
      <c r="BV31" s="63"/>
      <c r="BW31" s="63"/>
      <c r="BX31" s="63"/>
      <c r="BY31" s="63"/>
      <c r="BZ31" s="64"/>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2"/>
      <c r="BM32" s="63"/>
      <c r="BN32" s="63"/>
      <c r="BO32" s="63"/>
      <c r="BP32" s="63"/>
      <c r="BQ32" s="63"/>
      <c r="BR32" s="63"/>
      <c r="BS32" s="63"/>
      <c r="BT32" s="63"/>
      <c r="BU32" s="63"/>
      <c r="BV32" s="63"/>
      <c r="BW32" s="63"/>
      <c r="BX32" s="63"/>
      <c r="BY32" s="63"/>
      <c r="BZ32" s="64"/>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2"/>
      <c r="BM33" s="63"/>
      <c r="BN33" s="63"/>
      <c r="BO33" s="63"/>
      <c r="BP33" s="63"/>
      <c r="BQ33" s="63"/>
      <c r="BR33" s="63"/>
      <c r="BS33" s="63"/>
      <c r="BT33" s="63"/>
      <c r="BU33" s="63"/>
      <c r="BV33" s="63"/>
      <c r="BW33" s="63"/>
      <c r="BX33" s="63"/>
      <c r="BY33" s="63"/>
      <c r="BZ33" s="64"/>
    </row>
    <row r="34" spans="1:78" ht="13.5" customHeight="1">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62"/>
      <c r="BM34" s="63"/>
      <c r="BN34" s="63"/>
      <c r="BO34" s="63"/>
      <c r="BP34" s="63"/>
      <c r="BQ34" s="63"/>
      <c r="BR34" s="63"/>
      <c r="BS34" s="63"/>
      <c r="BT34" s="63"/>
      <c r="BU34" s="63"/>
      <c r="BV34" s="63"/>
      <c r="BW34" s="63"/>
      <c r="BX34" s="63"/>
      <c r="BY34" s="63"/>
      <c r="BZ34" s="64"/>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62"/>
      <c r="BM35" s="63"/>
      <c r="BN35" s="63"/>
      <c r="BO35" s="63"/>
      <c r="BP35" s="63"/>
      <c r="BQ35" s="63"/>
      <c r="BR35" s="63"/>
      <c r="BS35" s="63"/>
      <c r="BT35" s="63"/>
      <c r="BU35" s="63"/>
      <c r="BV35" s="63"/>
      <c r="BW35" s="63"/>
      <c r="BX35" s="63"/>
      <c r="BY35" s="63"/>
      <c r="BZ35" s="64"/>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2"/>
      <c r="BM36" s="63"/>
      <c r="BN36" s="63"/>
      <c r="BO36" s="63"/>
      <c r="BP36" s="63"/>
      <c r="BQ36" s="63"/>
      <c r="BR36" s="63"/>
      <c r="BS36" s="63"/>
      <c r="BT36" s="63"/>
      <c r="BU36" s="63"/>
      <c r="BV36" s="63"/>
      <c r="BW36" s="63"/>
      <c r="BX36" s="63"/>
      <c r="BY36" s="63"/>
      <c r="BZ36" s="64"/>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2"/>
      <c r="BM37" s="63"/>
      <c r="BN37" s="63"/>
      <c r="BO37" s="63"/>
      <c r="BP37" s="63"/>
      <c r="BQ37" s="63"/>
      <c r="BR37" s="63"/>
      <c r="BS37" s="63"/>
      <c r="BT37" s="63"/>
      <c r="BU37" s="63"/>
      <c r="BV37" s="63"/>
      <c r="BW37" s="63"/>
      <c r="BX37" s="63"/>
      <c r="BY37" s="63"/>
      <c r="BZ37" s="64"/>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2"/>
      <c r="BM38" s="63"/>
      <c r="BN38" s="63"/>
      <c r="BO38" s="63"/>
      <c r="BP38" s="63"/>
      <c r="BQ38" s="63"/>
      <c r="BR38" s="63"/>
      <c r="BS38" s="63"/>
      <c r="BT38" s="63"/>
      <c r="BU38" s="63"/>
      <c r="BV38" s="63"/>
      <c r="BW38" s="63"/>
      <c r="BX38" s="63"/>
      <c r="BY38" s="63"/>
      <c r="BZ38" s="64"/>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2"/>
      <c r="BM39" s="63"/>
      <c r="BN39" s="63"/>
      <c r="BO39" s="63"/>
      <c r="BP39" s="63"/>
      <c r="BQ39" s="63"/>
      <c r="BR39" s="63"/>
      <c r="BS39" s="63"/>
      <c r="BT39" s="63"/>
      <c r="BU39" s="63"/>
      <c r="BV39" s="63"/>
      <c r="BW39" s="63"/>
      <c r="BX39" s="63"/>
      <c r="BY39" s="63"/>
      <c r="BZ39" s="64"/>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2"/>
      <c r="BM40" s="63"/>
      <c r="BN40" s="63"/>
      <c r="BO40" s="63"/>
      <c r="BP40" s="63"/>
      <c r="BQ40" s="63"/>
      <c r="BR40" s="63"/>
      <c r="BS40" s="63"/>
      <c r="BT40" s="63"/>
      <c r="BU40" s="63"/>
      <c r="BV40" s="63"/>
      <c r="BW40" s="63"/>
      <c r="BX40" s="63"/>
      <c r="BY40" s="63"/>
      <c r="BZ40" s="64"/>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2"/>
      <c r="BM41" s="63"/>
      <c r="BN41" s="63"/>
      <c r="BO41" s="63"/>
      <c r="BP41" s="63"/>
      <c r="BQ41" s="63"/>
      <c r="BR41" s="63"/>
      <c r="BS41" s="63"/>
      <c r="BT41" s="63"/>
      <c r="BU41" s="63"/>
      <c r="BV41" s="63"/>
      <c r="BW41" s="63"/>
      <c r="BX41" s="63"/>
      <c r="BY41" s="63"/>
      <c r="BZ41" s="64"/>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2"/>
      <c r="BM42" s="63"/>
      <c r="BN42" s="63"/>
      <c r="BO42" s="63"/>
      <c r="BP42" s="63"/>
      <c r="BQ42" s="63"/>
      <c r="BR42" s="63"/>
      <c r="BS42" s="63"/>
      <c r="BT42" s="63"/>
      <c r="BU42" s="63"/>
      <c r="BV42" s="63"/>
      <c r="BW42" s="63"/>
      <c r="BX42" s="63"/>
      <c r="BY42" s="63"/>
      <c r="BZ42" s="64"/>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2"/>
      <c r="BM43" s="63"/>
      <c r="BN43" s="63"/>
      <c r="BO43" s="63"/>
      <c r="BP43" s="63"/>
      <c r="BQ43" s="63"/>
      <c r="BR43" s="63"/>
      <c r="BS43" s="63"/>
      <c r="BT43" s="63"/>
      <c r="BU43" s="63"/>
      <c r="BV43" s="63"/>
      <c r="BW43" s="63"/>
      <c r="BX43" s="63"/>
      <c r="BY43" s="63"/>
      <c r="BZ43" s="64"/>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5"/>
      <c r="BM44" s="66"/>
      <c r="BN44" s="66"/>
      <c r="BO44" s="66"/>
      <c r="BP44" s="66"/>
      <c r="BQ44" s="66"/>
      <c r="BR44" s="66"/>
      <c r="BS44" s="66"/>
      <c r="BT44" s="66"/>
      <c r="BU44" s="66"/>
      <c r="BV44" s="66"/>
      <c r="BW44" s="66"/>
      <c r="BX44" s="66"/>
      <c r="BY44" s="66"/>
      <c r="BZ44" s="67"/>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126</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124</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41</v>
      </c>
    </row>
    <row r="84" spans="1:78">
      <c r="C84" s="2" t="s">
        <v>42</v>
      </c>
    </row>
    <row r="85" spans="1:78" hidden="1">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c r="B86" s="25"/>
      <c r="C86" s="25"/>
      <c r="D86" s="25"/>
      <c r="E86" s="25" t="str">
        <f>データ!AI6</f>
        <v/>
      </c>
      <c r="F86" s="25" t="s">
        <v>55</v>
      </c>
      <c r="G86" s="25" t="s">
        <v>56</v>
      </c>
      <c r="H86" s="25" t="str">
        <f>データ!BP6</f>
        <v>【814.89】</v>
      </c>
      <c r="I86" s="25" t="str">
        <f>データ!CA6</f>
        <v>【60.64】</v>
      </c>
      <c r="J86" s="25" t="str">
        <f>データ!CL6</f>
        <v>【255.52】</v>
      </c>
      <c r="K86" s="25" t="str">
        <f>データ!CW6</f>
        <v>【52.49】</v>
      </c>
      <c r="L86" s="25" t="str">
        <f>データ!DH6</f>
        <v>【85.49】</v>
      </c>
      <c r="M86" s="25" t="s">
        <v>56</v>
      </c>
      <c r="N86" s="25" t="s">
        <v>57</v>
      </c>
      <c r="O86" s="25" t="str">
        <f>データ!EO6</f>
        <v>【0.11】</v>
      </c>
    </row>
  </sheetData>
  <sheetProtection algorithmName="SHA-512" hashValue="LZ/anu7ehSqw3Y4T+cfSQ8GIubLKVzJYxSPM+QQgY07KlK9vW+IVN5Yagbyl9D74eKXaDLpeZbqHzds6nNd+RA==" saltValue="qQbBmh2E6HAHHiltRTRbww=="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2" max="144" width="11.875" customWidth="1"/>
  </cols>
  <sheetData>
    <row r="1" spans="1:145">
      <c r="A1" t="s">
        <v>58</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c r="A2" s="27" t="s">
        <v>59</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c r="A3" s="27" t="s">
        <v>60</v>
      </c>
      <c r="B3" s="28" t="s">
        <v>61</v>
      </c>
      <c r="C3" s="28" t="s">
        <v>62</v>
      </c>
      <c r="D3" s="28" t="s">
        <v>63</v>
      </c>
      <c r="E3" s="28" t="s">
        <v>64</v>
      </c>
      <c r="F3" s="28" t="s">
        <v>65</v>
      </c>
      <c r="G3" s="28" t="s">
        <v>66</v>
      </c>
      <c r="H3" s="82" t="s">
        <v>67</v>
      </c>
      <c r="I3" s="83"/>
      <c r="J3" s="83"/>
      <c r="K3" s="83"/>
      <c r="L3" s="83"/>
      <c r="M3" s="83"/>
      <c r="N3" s="83"/>
      <c r="O3" s="83"/>
      <c r="P3" s="83"/>
      <c r="Q3" s="83"/>
      <c r="R3" s="83"/>
      <c r="S3" s="83"/>
      <c r="T3" s="83"/>
      <c r="U3" s="83"/>
      <c r="V3" s="83"/>
      <c r="W3" s="83"/>
      <c r="X3" s="84"/>
      <c r="Y3" s="88" t="s">
        <v>68</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69</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c r="A4" s="27" t="s">
        <v>70</v>
      </c>
      <c r="B4" s="29"/>
      <c r="C4" s="29"/>
      <c r="D4" s="29"/>
      <c r="E4" s="29"/>
      <c r="F4" s="29"/>
      <c r="G4" s="29"/>
      <c r="H4" s="85"/>
      <c r="I4" s="86"/>
      <c r="J4" s="86"/>
      <c r="K4" s="86"/>
      <c r="L4" s="86"/>
      <c r="M4" s="86"/>
      <c r="N4" s="86"/>
      <c r="O4" s="86"/>
      <c r="P4" s="86"/>
      <c r="Q4" s="86"/>
      <c r="R4" s="86"/>
      <c r="S4" s="86"/>
      <c r="T4" s="86"/>
      <c r="U4" s="86"/>
      <c r="V4" s="86"/>
      <c r="W4" s="86"/>
      <c r="X4" s="87"/>
      <c r="Y4" s="81" t="s">
        <v>71</v>
      </c>
      <c r="Z4" s="81"/>
      <c r="AA4" s="81"/>
      <c r="AB4" s="81"/>
      <c r="AC4" s="81"/>
      <c r="AD4" s="81"/>
      <c r="AE4" s="81"/>
      <c r="AF4" s="81"/>
      <c r="AG4" s="81"/>
      <c r="AH4" s="81"/>
      <c r="AI4" s="81"/>
      <c r="AJ4" s="81" t="s">
        <v>72</v>
      </c>
      <c r="AK4" s="81"/>
      <c r="AL4" s="81"/>
      <c r="AM4" s="81"/>
      <c r="AN4" s="81"/>
      <c r="AO4" s="81"/>
      <c r="AP4" s="81"/>
      <c r="AQ4" s="81"/>
      <c r="AR4" s="81"/>
      <c r="AS4" s="81"/>
      <c r="AT4" s="81"/>
      <c r="AU4" s="81" t="s">
        <v>73</v>
      </c>
      <c r="AV4" s="81"/>
      <c r="AW4" s="81"/>
      <c r="AX4" s="81"/>
      <c r="AY4" s="81"/>
      <c r="AZ4" s="81"/>
      <c r="BA4" s="81"/>
      <c r="BB4" s="81"/>
      <c r="BC4" s="81"/>
      <c r="BD4" s="81"/>
      <c r="BE4" s="81"/>
      <c r="BF4" s="81" t="s">
        <v>74</v>
      </c>
      <c r="BG4" s="81"/>
      <c r="BH4" s="81"/>
      <c r="BI4" s="81"/>
      <c r="BJ4" s="81"/>
      <c r="BK4" s="81"/>
      <c r="BL4" s="81"/>
      <c r="BM4" s="81"/>
      <c r="BN4" s="81"/>
      <c r="BO4" s="81"/>
      <c r="BP4" s="81"/>
      <c r="BQ4" s="81" t="s">
        <v>75</v>
      </c>
      <c r="BR4" s="81"/>
      <c r="BS4" s="81"/>
      <c r="BT4" s="81"/>
      <c r="BU4" s="81"/>
      <c r="BV4" s="81"/>
      <c r="BW4" s="81"/>
      <c r="BX4" s="81"/>
      <c r="BY4" s="81"/>
      <c r="BZ4" s="81"/>
      <c r="CA4" s="81"/>
      <c r="CB4" s="81" t="s">
        <v>76</v>
      </c>
      <c r="CC4" s="81"/>
      <c r="CD4" s="81"/>
      <c r="CE4" s="81"/>
      <c r="CF4" s="81"/>
      <c r="CG4" s="81"/>
      <c r="CH4" s="81"/>
      <c r="CI4" s="81"/>
      <c r="CJ4" s="81"/>
      <c r="CK4" s="81"/>
      <c r="CL4" s="81"/>
      <c r="CM4" s="81" t="s">
        <v>77</v>
      </c>
      <c r="CN4" s="81"/>
      <c r="CO4" s="81"/>
      <c r="CP4" s="81"/>
      <c r="CQ4" s="81"/>
      <c r="CR4" s="81"/>
      <c r="CS4" s="81"/>
      <c r="CT4" s="81"/>
      <c r="CU4" s="81"/>
      <c r="CV4" s="81"/>
      <c r="CW4" s="81"/>
      <c r="CX4" s="81" t="s">
        <v>78</v>
      </c>
      <c r="CY4" s="81"/>
      <c r="CZ4" s="81"/>
      <c r="DA4" s="81"/>
      <c r="DB4" s="81"/>
      <c r="DC4" s="81"/>
      <c r="DD4" s="81"/>
      <c r="DE4" s="81"/>
      <c r="DF4" s="81"/>
      <c r="DG4" s="81"/>
      <c r="DH4" s="81"/>
      <c r="DI4" s="81" t="s">
        <v>79</v>
      </c>
      <c r="DJ4" s="81"/>
      <c r="DK4" s="81"/>
      <c r="DL4" s="81"/>
      <c r="DM4" s="81"/>
      <c r="DN4" s="81"/>
      <c r="DO4" s="81"/>
      <c r="DP4" s="81"/>
      <c r="DQ4" s="81"/>
      <c r="DR4" s="81"/>
      <c r="DS4" s="81"/>
      <c r="DT4" s="81" t="s">
        <v>80</v>
      </c>
      <c r="DU4" s="81"/>
      <c r="DV4" s="81"/>
      <c r="DW4" s="81"/>
      <c r="DX4" s="81"/>
      <c r="DY4" s="81"/>
      <c r="DZ4" s="81"/>
      <c r="EA4" s="81"/>
      <c r="EB4" s="81"/>
      <c r="EC4" s="81"/>
      <c r="ED4" s="81"/>
      <c r="EE4" s="81" t="s">
        <v>81</v>
      </c>
      <c r="EF4" s="81"/>
      <c r="EG4" s="81"/>
      <c r="EH4" s="81"/>
      <c r="EI4" s="81"/>
      <c r="EJ4" s="81"/>
      <c r="EK4" s="81"/>
      <c r="EL4" s="81"/>
      <c r="EM4" s="81"/>
      <c r="EN4" s="81"/>
      <c r="EO4" s="81"/>
    </row>
    <row r="5" spans="1:145">
      <c r="A5" s="27" t="s">
        <v>82</v>
      </c>
      <c r="B5" s="30"/>
      <c r="C5" s="30"/>
      <c r="D5" s="30"/>
      <c r="E5" s="30"/>
      <c r="F5" s="30"/>
      <c r="G5" s="30"/>
      <c r="H5" s="31" t="s">
        <v>83</v>
      </c>
      <c r="I5" s="31" t="s">
        <v>84</v>
      </c>
      <c r="J5" s="31" t="s">
        <v>85</v>
      </c>
      <c r="K5" s="31" t="s">
        <v>86</v>
      </c>
      <c r="L5" s="31" t="s">
        <v>87</v>
      </c>
      <c r="M5" s="31" t="s">
        <v>5</v>
      </c>
      <c r="N5" s="31" t="s">
        <v>88</v>
      </c>
      <c r="O5" s="31" t="s">
        <v>89</v>
      </c>
      <c r="P5" s="31" t="s">
        <v>90</v>
      </c>
      <c r="Q5" s="31" t="s">
        <v>91</v>
      </c>
      <c r="R5" s="31" t="s">
        <v>92</v>
      </c>
      <c r="S5" s="31" t="s">
        <v>93</v>
      </c>
      <c r="T5" s="31" t="s">
        <v>94</v>
      </c>
      <c r="U5" s="31" t="s">
        <v>95</v>
      </c>
      <c r="V5" s="31" t="s">
        <v>96</v>
      </c>
      <c r="W5" s="31" t="s">
        <v>97</v>
      </c>
      <c r="X5" s="31" t="s">
        <v>98</v>
      </c>
      <c r="Y5" s="31" t="s">
        <v>99</v>
      </c>
      <c r="Z5" s="31" t="s">
        <v>100</v>
      </c>
      <c r="AA5" s="31" t="s">
        <v>101</v>
      </c>
      <c r="AB5" s="31" t="s">
        <v>102</v>
      </c>
      <c r="AC5" s="31" t="s">
        <v>103</v>
      </c>
      <c r="AD5" s="31" t="s">
        <v>104</v>
      </c>
      <c r="AE5" s="31" t="s">
        <v>105</v>
      </c>
      <c r="AF5" s="31" t="s">
        <v>106</v>
      </c>
      <c r="AG5" s="31" t="s">
        <v>107</v>
      </c>
      <c r="AH5" s="31" t="s">
        <v>108</v>
      </c>
      <c r="AI5" s="31" t="s">
        <v>43</v>
      </c>
      <c r="AJ5" s="31" t="s">
        <v>99</v>
      </c>
      <c r="AK5" s="31" t="s">
        <v>100</v>
      </c>
      <c r="AL5" s="31" t="s">
        <v>101</v>
      </c>
      <c r="AM5" s="31" t="s">
        <v>102</v>
      </c>
      <c r="AN5" s="31" t="s">
        <v>103</v>
      </c>
      <c r="AO5" s="31" t="s">
        <v>104</v>
      </c>
      <c r="AP5" s="31" t="s">
        <v>105</v>
      </c>
      <c r="AQ5" s="31" t="s">
        <v>106</v>
      </c>
      <c r="AR5" s="31" t="s">
        <v>107</v>
      </c>
      <c r="AS5" s="31" t="s">
        <v>108</v>
      </c>
      <c r="AT5" s="31" t="s">
        <v>109</v>
      </c>
      <c r="AU5" s="31" t="s">
        <v>99</v>
      </c>
      <c r="AV5" s="31" t="s">
        <v>100</v>
      </c>
      <c r="AW5" s="31" t="s">
        <v>101</v>
      </c>
      <c r="AX5" s="31" t="s">
        <v>102</v>
      </c>
      <c r="AY5" s="31" t="s">
        <v>103</v>
      </c>
      <c r="AZ5" s="31" t="s">
        <v>104</v>
      </c>
      <c r="BA5" s="31" t="s">
        <v>105</v>
      </c>
      <c r="BB5" s="31" t="s">
        <v>106</v>
      </c>
      <c r="BC5" s="31" t="s">
        <v>107</v>
      </c>
      <c r="BD5" s="31" t="s">
        <v>108</v>
      </c>
      <c r="BE5" s="31" t="s">
        <v>109</v>
      </c>
      <c r="BF5" s="31" t="s">
        <v>99</v>
      </c>
      <c r="BG5" s="31" t="s">
        <v>100</v>
      </c>
      <c r="BH5" s="31" t="s">
        <v>101</v>
      </c>
      <c r="BI5" s="31" t="s">
        <v>102</v>
      </c>
      <c r="BJ5" s="31" t="s">
        <v>103</v>
      </c>
      <c r="BK5" s="31" t="s">
        <v>104</v>
      </c>
      <c r="BL5" s="31" t="s">
        <v>105</v>
      </c>
      <c r="BM5" s="31" t="s">
        <v>106</v>
      </c>
      <c r="BN5" s="31" t="s">
        <v>107</v>
      </c>
      <c r="BO5" s="31" t="s">
        <v>108</v>
      </c>
      <c r="BP5" s="31" t="s">
        <v>109</v>
      </c>
      <c r="BQ5" s="31" t="s">
        <v>99</v>
      </c>
      <c r="BR5" s="31" t="s">
        <v>100</v>
      </c>
      <c r="BS5" s="31" t="s">
        <v>101</v>
      </c>
      <c r="BT5" s="31" t="s">
        <v>102</v>
      </c>
      <c r="BU5" s="31" t="s">
        <v>103</v>
      </c>
      <c r="BV5" s="31" t="s">
        <v>104</v>
      </c>
      <c r="BW5" s="31" t="s">
        <v>105</v>
      </c>
      <c r="BX5" s="31" t="s">
        <v>106</v>
      </c>
      <c r="BY5" s="31" t="s">
        <v>107</v>
      </c>
      <c r="BZ5" s="31" t="s">
        <v>108</v>
      </c>
      <c r="CA5" s="31" t="s">
        <v>109</v>
      </c>
      <c r="CB5" s="31" t="s">
        <v>99</v>
      </c>
      <c r="CC5" s="31" t="s">
        <v>100</v>
      </c>
      <c r="CD5" s="31" t="s">
        <v>101</v>
      </c>
      <c r="CE5" s="31" t="s">
        <v>102</v>
      </c>
      <c r="CF5" s="31" t="s">
        <v>103</v>
      </c>
      <c r="CG5" s="31" t="s">
        <v>104</v>
      </c>
      <c r="CH5" s="31" t="s">
        <v>105</v>
      </c>
      <c r="CI5" s="31" t="s">
        <v>106</v>
      </c>
      <c r="CJ5" s="31" t="s">
        <v>107</v>
      </c>
      <c r="CK5" s="31" t="s">
        <v>108</v>
      </c>
      <c r="CL5" s="31" t="s">
        <v>109</v>
      </c>
      <c r="CM5" s="31" t="s">
        <v>99</v>
      </c>
      <c r="CN5" s="31" t="s">
        <v>100</v>
      </c>
      <c r="CO5" s="31" t="s">
        <v>101</v>
      </c>
      <c r="CP5" s="31" t="s">
        <v>102</v>
      </c>
      <c r="CQ5" s="31" t="s">
        <v>103</v>
      </c>
      <c r="CR5" s="31" t="s">
        <v>104</v>
      </c>
      <c r="CS5" s="31" t="s">
        <v>105</v>
      </c>
      <c r="CT5" s="31" t="s">
        <v>106</v>
      </c>
      <c r="CU5" s="31" t="s">
        <v>107</v>
      </c>
      <c r="CV5" s="31" t="s">
        <v>108</v>
      </c>
      <c r="CW5" s="31" t="s">
        <v>109</v>
      </c>
      <c r="CX5" s="31" t="s">
        <v>99</v>
      </c>
      <c r="CY5" s="31" t="s">
        <v>100</v>
      </c>
      <c r="CZ5" s="31" t="s">
        <v>101</v>
      </c>
      <c r="DA5" s="31" t="s">
        <v>102</v>
      </c>
      <c r="DB5" s="31" t="s">
        <v>103</v>
      </c>
      <c r="DC5" s="31" t="s">
        <v>104</v>
      </c>
      <c r="DD5" s="31" t="s">
        <v>105</v>
      </c>
      <c r="DE5" s="31" t="s">
        <v>106</v>
      </c>
      <c r="DF5" s="31" t="s">
        <v>107</v>
      </c>
      <c r="DG5" s="31" t="s">
        <v>108</v>
      </c>
      <c r="DH5" s="31" t="s">
        <v>109</v>
      </c>
      <c r="DI5" s="31" t="s">
        <v>99</v>
      </c>
      <c r="DJ5" s="31" t="s">
        <v>100</v>
      </c>
      <c r="DK5" s="31" t="s">
        <v>101</v>
      </c>
      <c r="DL5" s="31" t="s">
        <v>102</v>
      </c>
      <c r="DM5" s="31" t="s">
        <v>103</v>
      </c>
      <c r="DN5" s="31" t="s">
        <v>104</v>
      </c>
      <c r="DO5" s="31" t="s">
        <v>105</v>
      </c>
      <c r="DP5" s="31" t="s">
        <v>106</v>
      </c>
      <c r="DQ5" s="31" t="s">
        <v>107</v>
      </c>
      <c r="DR5" s="31" t="s">
        <v>108</v>
      </c>
      <c r="DS5" s="31" t="s">
        <v>109</v>
      </c>
      <c r="DT5" s="31" t="s">
        <v>99</v>
      </c>
      <c r="DU5" s="31" t="s">
        <v>100</v>
      </c>
      <c r="DV5" s="31" t="s">
        <v>101</v>
      </c>
      <c r="DW5" s="31" t="s">
        <v>102</v>
      </c>
      <c r="DX5" s="31" t="s">
        <v>103</v>
      </c>
      <c r="DY5" s="31" t="s">
        <v>104</v>
      </c>
      <c r="DZ5" s="31" t="s">
        <v>105</v>
      </c>
      <c r="EA5" s="31" t="s">
        <v>106</v>
      </c>
      <c r="EB5" s="31" t="s">
        <v>107</v>
      </c>
      <c r="EC5" s="31" t="s">
        <v>108</v>
      </c>
      <c r="ED5" s="31" t="s">
        <v>109</v>
      </c>
      <c r="EE5" s="31" t="s">
        <v>99</v>
      </c>
      <c r="EF5" s="31" t="s">
        <v>100</v>
      </c>
      <c r="EG5" s="31" t="s">
        <v>101</v>
      </c>
      <c r="EH5" s="31" t="s">
        <v>102</v>
      </c>
      <c r="EI5" s="31" t="s">
        <v>103</v>
      </c>
      <c r="EJ5" s="31" t="s">
        <v>104</v>
      </c>
      <c r="EK5" s="31" t="s">
        <v>105</v>
      </c>
      <c r="EL5" s="31" t="s">
        <v>106</v>
      </c>
      <c r="EM5" s="31" t="s">
        <v>107</v>
      </c>
      <c r="EN5" s="31" t="s">
        <v>108</v>
      </c>
      <c r="EO5" s="31" t="s">
        <v>109</v>
      </c>
    </row>
    <row r="6" spans="1:145" s="35" customFormat="1">
      <c r="A6" s="27" t="s">
        <v>110</v>
      </c>
      <c r="B6" s="32">
        <f>B7</f>
        <v>2017</v>
      </c>
      <c r="C6" s="32">
        <f t="shared" ref="C6:X6" si="3">C7</f>
        <v>473545</v>
      </c>
      <c r="D6" s="32">
        <f t="shared" si="3"/>
        <v>47</v>
      </c>
      <c r="E6" s="32">
        <f t="shared" si="3"/>
        <v>17</v>
      </c>
      <c r="F6" s="32">
        <f t="shared" si="3"/>
        <v>5</v>
      </c>
      <c r="G6" s="32">
        <f t="shared" si="3"/>
        <v>0</v>
      </c>
      <c r="H6" s="32" t="str">
        <f t="shared" si="3"/>
        <v>沖縄県　座間味村</v>
      </c>
      <c r="I6" s="32" t="str">
        <f t="shared" si="3"/>
        <v>法非適用</v>
      </c>
      <c r="J6" s="32" t="str">
        <f t="shared" si="3"/>
        <v>下水道事業</v>
      </c>
      <c r="K6" s="32" t="str">
        <f t="shared" si="3"/>
        <v>農業集落排水</v>
      </c>
      <c r="L6" s="32" t="str">
        <f t="shared" si="3"/>
        <v>F3</v>
      </c>
      <c r="M6" s="32" t="str">
        <f t="shared" si="3"/>
        <v>非設置</v>
      </c>
      <c r="N6" s="33" t="str">
        <f t="shared" si="3"/>
        <v>-</v>
      </c>
      <c r="O6" s="33" t="str">
        <f t="shared" si="3"/>
        <v>該当数値なし</v>
      </c>
      <c r="P6" s="33">
        <f t="shared" si="3"/>
        <v>6.13</v>
      </c>
      <c r="Q6" s="33">
        <f t="shared" si="3"/>
        <v>104.1</v>
      </c>
      <c r="R6" s="33">
        <f t="shared" si="3"/>
        <v>2634</v>
      </c>
      <c r="S6" s="33">
        <f t="shared" si="3"/>
        <v>923</v>
      </c>
      <c r="T6" s="33">
        <f t="shared" si="3"/>
        <v>16.739999999999998</v>
      </c>
      <c r="U6" s="33">
        <f t="shared" si="3"/>
        <v>55.14</v>
      </c>
      <c r="V6" s="33">
        <f t="shared" si="3"/>
        <v>55</v>
      </c>
      <c r="W6" s="33">
        <f t="shared" si="3"/>
        <v>7.0000000000000007E-2</v>
      </c>
      <c r="X6" s="33">
        <f t="shared" si="3"/>
        <v>785.71</v>
      </c>
      <c r="Y6" s="34">
        <f>IF(Y7="",NA(),Y7)</f>
        <v>84.07</v>
      </c>
      <c r="Z6" s="34">
        <f t="shared" ref="Z6:AH6" si="4">IF(Z7="",NA(),Z7)</f>
        <v>88.14</v>
      </c>
      <c r="AA6" s="34">
        <f t="shared" si="4"/>
        <v>91.52</v>
      </c>
      <c r="AB6" s="34">
        <f t="shared" si="4"/>
        <v>87.2</v>
      </c>
      <c r="AC6" s="34">
        <f t="shared" si="4"/>
        <v>99.7</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1312.12</v>
      </c>
      <c r="BG6" s="34">
        <f t="shared" ref="BG6:BO6" si="7">IF(BG7="",NA(),BG7)</f>
        <v>1093.18</v>
      </c>
      <c r="BH6" s="34">
        <f t="shared" si="7"/>
        <v>1286.4000000000001</v>
      </c>
      <c r="BI6" s="34">
        <f t="shared" si="7"/>
        <v>1149.44</v>
      </c>
      <c r="BJ6" s="34">
        <f t="shared" si="7"/>
        <v>1112.71</v>
      </c>
      <c r="BK6" s="34">
        <f t="shared" si="7"/>
        <v>1117.1099999999999</v>
      </c>
      <c r="BL6" s="34">
        <f t="shared" si="7"/>
        <v>1161.05</v>
      </c>
      <c r="BM6" s="34">
        <f t="shared" si="7"/>
        <v>979.89</v>
      </c>
      <c r="BN6" s="34">
        <f t="shared" si="7"/>
        <v>1051.43</v>
      </c>
      <c r="BO6" s="34">
        <f t="shared" si="7"/>
        <v>982.29</v>
      </c>
      <c r="BP6" s="33" t="str">
        <f>IF(BP7="","",IF(BP7="-","【-】","【"&amp;SUBSTITUTE(TEXT(BP7,"#,##0.00"),"-","△")&amp;"】"))</f>
        <v>【814.89】</v>
      </c>
      <c r="BQ6" s="34">
        <f>IF(BQ7="",NA(),BQ7)</f>
        <v>19.21</v>
      </c>
      <c r="BR6" s="34">
        <f t="shared" ref="BR6:BZ6" si="8">IF(BR7="",NA(),BR7)</f>
        <v>16.82</v>
      </c>
      <c r="BS6" s="34">
        <f t="shared" si="8"/>
        <v>18.010000000000002</v>
      </c>
      <c r="BT6" s="34">
        <f t="shared" si="8"/>
        <v>23.26</v>
      </c>
      <c r="BU6" s="34">
        <f t="shared" si="8"/>
        <v>29.19</v>
      </c>
      <c r="BV6" s="34">
        <f t="shared" si="8"/>
        <v>41.04</v>
      </c>
      <c r="BW6" s="34">
        <f t="shared" si="8"/>
        <v>41.08</v>
      </c>
      <c r="BX6" s="34">
        <f t="shared" si="8"/>
        <v>41.34</v>
      </c>
      <c r="BY6" s="34">
        <f t="shared" si="8"/>
        <v>40.06</v>
      </c>
      <c r="BZ6" s="34">
        <f t="shared" si="8"/>
        <v>41.25</v>
      </c>
      <c r="CA6" s="33" t="str">
        <f>IF(CA7="","",IF(CA7="-","【-】","【"&amp;SUBSTITUTE(TEXT(CA7,"#,##0.00"),"-","△")&amp;"】"))</f>
        <v>【60.64】</v>
      </c>
      <c r="CB6" s="34">
        <f>IF(CB7="",NA(),CB7)</f>
        <v>849.14</v>
      </c>
      <c r="CC6" s="34">
        <f t="shared" ref="CC6:CK6" si="9">IF(CC7="",NA(),CC7)</f>
        <v>916.84</v>
      </c>
      <c r="CD6" s="34">
        <f t="shared" si="9"/>
        <v>931.98</v>
      </c>
      <c r="CE6" s="34">
        <f t="shared" si="9"/>
        <v>721.87</v>
      </c>
      <c r="CF6" s="34">
        <f t="shared" si="9"/>
        <v>586.1</v>
      </c>
      <c r="CG6" s="34">
        <f t="shared" si="9"/>
        <v>357.08</v>
      </c>
      <c r="CH6" s="34">
        <f t="shared" si="9"/>
        <v>378.08</v>
      </c>
      <c r="CI6" s="34">
        <f t="shared" si="9"/>
        <v>357.49</v>
      </c>
      <c r="CJ6" s="34">
        <f t="shared" si="9"/>
        <v>355.22</v>
      </c>
      <c r="CK6" s="34">
        <f t="shared" si="9"/>
        <v>334.48</v>
      </c>
      <c r="CL6" s="33" t="str">
        <f>IF(CL7="","",IF(CL7="-","【-】","【"&amp;SUBSTITUTE(TEXT(CL7,"#,##0.00"),"-","△")&amp;"】"))</f>
        <v>【255.52】</v>
      </c>
      <c r="CM6" s="34">
        <f>IF(CM7="",NA(),CM7)</f>
        <v>20.34</v>
      </c>
      <c r="CN6" s="34">
        <f t="shared" ref="CN6:CV6" si="10">IF(CN7="",NA(),CN7)</f>
        <v>20.34</v>
      </c>
      <c r="CO6" s="34">
        <f t="shared" si="10"/>
        <v>26.53</v>
      </c>
      <c r="CP6" s="34">
        <f t="shared" si="10"/>
        <v>24.49</v>
      </c>
      <c r="CQ6" s="34">
        <f t="shared" si="10"/>
        <v>24.49</v>
      </c>
      <c r="CR6" s="34">
        <f t="shared" si="10"/>
        <v>45.95</v>
      </c>
      <c r="CS6" s="34">
        <f t="shared" si="10"/>
        <v>44.69</v>
      </c>
      <c r="CT6" s="34">
        <f t="shared" si="10"/>
        <v>44.69</v>
      </c>
      <c r="CU6" s="34">
        <f t="shared" si="10"/>
        <v>42.84</v>
      </c>
      <c r="CV6" s="34">
        <f t="shared" si="10"/>
        <v>40.93</v>
      </c>
      <c r="CW6" s="33" t="str">
        <f>IF(CW7="","",IF(CW7="-","【-】","【"&amp;SUBSTITUTE(TEXT(CW7,"#,##0.00"),"-","△")&amp;"】"))</f>
        <v>【52.49】</v>
      </c>
      <c r="CX6" s="34">
        <f>IF(CX7="",NA(),CX7)</f>
        <v>86.89</v>
      </c>
      <c r="CY6" s="34">
        <f t="shared" ref="CY6:DG6" si="11">IF(CY7="",NA(),CY7)</f>
        <v>92.98</v>
      </c>
      <c r="CZ6" s="34">
        <f t="shared" si="11"/>
        <v>88.52</v>
      </c>
      <c r="DA6" s="34">
        <f t="shared" si="11"/>
        <v>87.04</v>
      </c>
      <c r="DB6" s="34">
        <f t="shared" si="11"/>
        <v>100</v>
      </c>
      <c r="DC6" s="34">
        <f t="shared" si="11"/>
        <v>71.97</v>
      </c>
      <c r="DD6" s="34">
        <f t="shared" si="11"/>
        <v>70.59</v>
      </c>
      <c r="DE6" s="34">
        <f t="shared" si="11"/>
        <v>69.67</v>
      </c>
      <c r="DF6" s="34">
        <f t="shared" si="11"/>
        <v>66.3</v>
      </c>
      <c r="DG6" s="34">
        <f t="shared" si="11"/>
        <v>62.73</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0.04</v>
      </c>
      <c r="EK6" s="34">
        <f t="shared" si="14"/>
        <v>7.0000000000000007E-2</v>
      </c>
      <c r="EL6" s="34">
        <f t="shared" si="14"/>
        <v>0.02</v>
      </c>
      <c r="EM6" s="34">
        <f t="shared" si="14"/>
        <v>0.03</v>
      </c>
      <c r="EN6" s="33">
        <f t="shared" si="14"/>
        <v>0</v>
      </c>
      <c r="EO6" s="33" t="str">
        <f>IF(EO7="","",IF(EO7="-","【-】","【"&amp;SUBSTITUTE(TEXT(EO7,"#,##0.00"),"-","△")&amp;"】"))</f>
        <v>【0.11】</v>
      </c>
    </row>
    <row r="7" spans="1:145" s="35" customFormat="1">
      <c r="A7" s="27"/>
      <c r="B7" s="36">
        <v>2017</v>
      </c>
      <c r="C7" s="36">
        <v>473545</v>
      </c>
      <c r="D7" s="36">
        <v>47</v>
      </c>
      <c r="E7" s="36">
        <v>17</v>
      </c>
      <c r="F7" s="36">
        <v>5</v>
      </c>
      <c r="G7" s="36">
        <v>0</v>
      </c>
      <c r="H7" s="36" t="s">
        <v>111</v>
      </c>
      <c r="I7" s="36" t="s">
        <v>112</v>
      </c>
      <c r="J7" s="36" t="s">
        <v>113</v>
      </c>
      <c r="K7" s="36" t="s">
        <v>114</v>
      </c>
      <c r="L7" s="36" t="s">
        <v>115</v>
      </c>
      <c r="M7" s="36" t="s">
        <v>116</v>
      </c>
      <c r="N7" s="37" t="s">
        <v>117</v>
      </c>
      <c r="O7" s="37" t="s">
        <v>118</v>
      </c>
      <c r="P7" s="37">
        <v>6.13</v>
      </c>
      <c r="Q7" s="37">
        <v>104.1</v>
      </c>
      <c r="R7" s="37">
        <v>2634</v>
      </c>
      <c r="S7" s="37">
        <v>923</v>
      </c>
      <c r="T7" s="37">
        <v>16.739999999999998</v>
      </c>
      <c r="U7" s="37">
        <v>55.14</v>
      </c>
      <c r="V7" s="37">
        <v>55</v>
      </c>
      <c r="W7" s="37">
        <v>7.0000000000000007E-2</v>
      </c>
      <c r="X7" s="37">
        <v>785.71</v>
      </c>
      <c r="Y7" s="37">
        <v>84.07</v>
      </c>
      <c r="Z7" s="37">
        <v>88.14</v>
      </c>
      <c r="AA7" s="37">
        <v>91.52</v>
      </c>
      <c r="AB7" s="37">
        <v>87.2</v>
      </c>
      <c r="AC7" s="37">
        <v>99.7</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1312.12</v>
      </c>
      <c r="BG7" s="37">
        <v>1093.18</v>
      </c>
      <c r="BH7" s="37">
        <v>1286.4000000000001</v>
      </c>
      <c r="BI7" s="37">
        <v>1149.44</v>
      </c>
      <c r="BJ7" s="37">
        <v>1112.71</v>
      </c>
      <c r="BK7" s="37">
        <v>1117.1099999999999</v>
      </c>
      <c r="BL7" s="37">
        <v>1161.05</v>
      </c>
      <c r="BM7" s="37">
        <v>979.89</v>
      </c>
      <c r="BN7" s="37">
        <v>1051.43</v>
      </c>
      <c r="BO7" s="37">
        <v>982.29</v>
      </c>
      <c r="BP7" s="37">
        <v>814.89</v>
      </c>
      <c r="BQ7" s="37">
        <v>19.21</v>
      </c>
      <c r="BR7" s="37">
        <v>16.82</v>
      </c>
      <c r="BS7" s="37">
        <v>18.010000000000002</v>
      </c>
      <c r="BT7" s="37">
        <v>23.26</v>
      </c>
      <c r="BU7" s="37">
        <v>29.19</v>
      </c>
      <c r="BV7" s="37">
        <v>41.04</v>
      </c>
      <c r="BW7" s="37">
        <v>41.08</v>
      </c>
      <c r="BX7" s="37">
        <v>41.34</v>
      </c>
      <c r="BY7" s="37">
        <v>40.06</v>
      </c>
      <c r="BZ7" s="37">
        <v>41.25</v>
      </c>
      <c r="CA7" s="37">
        <v>60.64</v>
      </c>
      <c r="CB7" s="37">
        <v>849.14</v>
      </c>
      <c r="CC7" s="37">
        <v>916.84</v>
      </c>
      <c r="CD7" s="37">
        <v>931.98</v>
      </c>
      <c r="CE7" s="37">
        <v>721.87</v>
      </c>
      <c r="CF7" s="37">
        <v>586.1</v>
      </c>
      <c r="CG7" s="37">
        <v>357.08</v>
      </c>
      <c r="CH7" s="37">
        <v>378.08</v>
      </c>
      <c r="CI7" s="37">
        <v>357.49</v>
      </c>
      <c r="CJ7" s="37">
        <v>355.22</v>
      </c>
      <c r="CK7" s="37">
        <v>334.48</v>
      </c>
      <c r="CL7" s="37">
        <v>255.52</v>
      </c>
      <c r="CM7" s="37">
        <v>20.34</v>
      </c>
      <c r="CN7" s="37">
        <v>20.34</v>
      </c>
      <c r="CO7" s="37">
        <v>26.53</v>
      </c>
      <c r="CP7" s="37">
        <v>24.49</v>
      </c>
      <c r="CQ7" s="37">
        <v>24.49</v>
      </c>
      <c r="CR7" s="37">
        <v>45.95</v>
      </c>
      <c r="CS7" s="37">
        <v>44.69</v>
      </c>
      <c r="CT7" s="37">
        <v>44.69</v>
      </c>
      <c r="CU7" s="37">
        <v>42.84</v>
      </c>
      <c r="CV7" s="37">
        <v>40.93</v>
      </c>
      <c r="CW7" s="37">
        <v>52.49</v>
      </c>
      <c r="CX7" s="37">
        <v>86.89</v>
      </c>
      <c r="CY7" s="37">
        <v>92.98</v>
      </c>
      <c r="CZ7" s="37">
        <v>88.52</v>
      </c>
      <c r="DA7" s="37">
        <v>87.04</v>
      </c>
      <c r="DB7" s="37">
        <v>100</v>
      </c>
      <c r="DC7" s="37">
        <v>71.97</v>
      </c>
      <c r="DD7" s="37">
        <v>70.59</v>
      </c>
      <c r="DE7" s="37">
        <v>69.67</v>
      </c>
      <c r="DF7" s="37">
        <v>66.3</v>
      </c>
      <c r="DG7" s="37">
        <v>62.73</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0.04</v>
      </c>
      <c r="EK7" s="37">
        <v>7.0000000000000007E-2</v>
      </c>
      <c r="EL7" s="37">
        <v>0.02</v>
      </c>
      <c r="EM7" s="37">
        <v>0.03</v>
      </c>
      <c r="EN7" s="37">
        <v>0</v>
      </c>
      <c r="EO7" s="37">
        <v>0.11</v>
      </c>
    </row>
    <row r="8" spans="1:14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c r="A9" s="39"/>
      <c r="B9" s="39" t="s">
        <v>119</v>
      </c>
      <c r="C9" s="39" t="s">
        <v>120</v>
      </c>
      <c r="D9" s="39" t="s">
        <v>121</v>
      </c>
      <c r="E9" s="39" t="s">
        <v>122</v>
      </c>
      <c r="F9" s="39" t="s">
        <v>123</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c r="A10" s="39" t="s">
        <v>61</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2018-12-03T09:31:55Z</dcterms:created>
  <dcterms:modified xsi:type="dcterms:W3CDTF">2019-01-16T05:14:51Z</dcterms:modified>
  <cp:category/>
</cp:coreProperties>
</file>