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Hz8XnZeu2ac0Gxkq4hpm+o7VwRrFydVNXU11uaPGW1x+d9VdJzOBQYUq4q/3Jqt8fWOYHaaJz5F2YmDwUQNFGQ==" workbookSaltValue="8mpRmQ/QaU3UAeo4eZ5nI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AT8" i="4" s="1"/>
  <c r="S6" i="5"/>
  <c r="R6" i="5"/>
  <c r="AD10" i="4" s="1"/>
  <c r="Q6" i="5"/>
  <c r="P6" i="5"/>
  <c r="P10" i="4" s="1"/>
  <c r="O6" i="5"/>
  <c r="N6" i="5"/>
  <c r="B10" i="4" s="1"/>
  <c r="M6" i="5"/>
  <c r="L6" i="5"/>
  <c r="K6" i="5"/>
  <c r="J6" i="5"/>
  <c r="I8" i="4" s="1"/>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W10" i="4"/>
  <c r="I10" i="4"/>
  <c r="BB8" i="4"/>
  <c r="AL8" i="4"/>
  <c r="AD8" i="4"/>
  <c r="W8" i="4"/>
  <c r="P8" i="4"/>
  <c r="B8" i="4"/>
  <c r="B6" i="4"/>
  <c r="C10" i="5" l="1"/>
  <c r="D10" i="5"/>
  <c r="E10" i="5"/>
  <c r="B10" i="5"/>
</calcChain>
</file>

<file path=xl/sharedStrings.xml><?xml version="1.0" encoding="utf-8"?>
<sst xmlns="http://schemas.openxmlformats.org/spreadsheetml/2006/main" count="240" uniqueCount="127">
  <si>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</si>
  <si>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</si>
  <si>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</si>
  <si>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</si>
  <si>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</si>
  <si>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</si>
  <si>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</si>
  <si>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</si>
  <si>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</si>
  <si>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</si>
  <si>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</si>
  <si>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</si>
  <si>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</si>
  <si>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</si>
  <si>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</si>
  <si>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</si>
  <si>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</si>
  <si>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</si>
  <si>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</si>
  <si>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</si>
  <si>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</si>
  <si>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</si>
  <si>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</si>
  <si>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</si>
  <si>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</si>
  <si>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</si>
  <si>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</si>
  <si>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</si>
  <si>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</si>
  <si>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</si>
  <si>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</si>
  <si>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</si>
  <si>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</si>
  <si>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</si>
  <si>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</si>
  <si>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</si>
  <si>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</si>
  <si>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</si>
  <si>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</si>
  <si>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</si>
  <si>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</si>
  <si>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</si>
  <si>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</si>
  <si>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</si>
  <si>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</si>
  <si>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</si>
  <si>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</si>
  <si>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</si>
  <si>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</si>
  <si>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</si>
  <si>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</si>
  <si>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</si>
  <si>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</si>
  <si>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</si>
  <si>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</si>
  <si>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</si>
  <si>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</si>
  <si>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</si>
  <si>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</si>
  <si>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</si>
  <si>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</si>
  <si>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</si>
  <si>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</si>
  <si>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</si>
  <si>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</si>
  <si>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</si>
  <si>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</si>
  <si>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</si>
  <si>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</si>
  <si>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</si>
  <si>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</si>
  <si>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</si>
  <si>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</si>
  <si>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</si>
  <si>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</si>
  <si>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</si>
  <si>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</si>
  <si>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</si>
  <si>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</si>
  <si>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</si>
  <si>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</si>
  <si>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</si>
  <si>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</si>
  <si>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</si>
  <si>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</si>
  <si>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</si>
  <si>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</si>
  <si>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</si>
  <si>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</si>
  <si>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</si>
  <si>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</si>
  <si>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</si>
  <si>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</si>
  <si>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</si>
  <si>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</si>
  <si>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</si>
  <si>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</si>
  <si>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</si>
  <si>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</si>
  <si>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</si>
  <si>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</si>
  <si>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</si>
  <si>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</si>
  <si>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</si>
  <si>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</si>
  <si>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</si>
  <si>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</si>
  <si>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</si>
  <si>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</si>
  <si>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</si>
  <si>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</si>
  <si>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座間味村</t>
  </si>
  <si>
    <t>法非適用</t>
  </si>
  <si>
    <t>下水道事業</t>
  </si>
  <si>
    <t>漁業集落排水</t>
  </si>
  <si>
    <t>H3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</si>
  <si>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</si>
  <si>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</si>
  <si>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</si>
  <si>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</si>
  <si>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</si>
  <si>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</si>
  <si>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</si>
  <si>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</si>
  <si>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共用開始後15年以上が経過。処理量が少なく目立った修繕・改築など緊急を要する必要性はないと思われる今後調査が必要である。（各部分による故障がたびたび発生しているが、当面簡易的な修繕にての対応を行い、各制度的を利用した改築等の必要性を判断する）　　　　　　　　　　　　　　　</t>
    <rPh sb="1" eb="3">
      <t>キョウヨウ</t>
    </rPh>
    <rPh sb="3" eb="5">
      <t>カイシ</t>
    </rPh>
    <rPh sb="5" eb="6">
      <t>ゴ</t>
    </rPh>
    <rPh sb="8" eb="9">
      <t>ネン</t>
    </rPh>
    <rPh sb="9" eb="11">
      <t>イジョウ</t>
    </rPh>
    <rPh sb="12" eb="14">
      <t>ケイカ</t>
    </rPh>
    <rPh sb="15" eb="17">
      <t>ショリ</t>
    </rPh>
    <rPh sb="17" eb="18">
      <t>リョウ</t>
    </rPh>
    <rPh sb="19" eb="20">
      <t>スク</t>
    </rPh>
    <rPh sb="22" eb="24">
      <t>メダ</t>
    </rPh>
    <rPh sb="26" eb="28">
      <t>シュウゼン</t>
    </rPh>
    <rPh sb="29" eb="31">
      <t>カイチク</t>
    </rPh>
    <rPh sb="33" eb="35">
      <t>キンキュウ</t>
    </rPh>
    <rPh sb="36" eb="37">
      <t>ヨウ</t>
    </rPh>
    <rPh sb="46" eb="47">
      <t>オモ</t>
    </rPh>
    <rPh sb="50" eb="52">
      <t>コンゴ</t>
    </rPh>
    <rPh sb="52" eb="54">
      <t>チョウサ</t>
    </rPh>
    <rPh sb="55" eb="57">
      <t>ヒツヨウ</t>
    </rPh>
    <rPh sb="62" eb="63">
      <t>カク</t>
    </rPh>
    <rPh sb="63" eb="65">
      <t>ブブン</t>
    </rPh>
    <rPh sb="68" eb="70">
      <t>コショウ</t>
    </rPh>
    <rPh sb="75" eb="77">
      <t>ハッセイ</t>
    </rPh>
    <rPh sb="83" eb="85">
      <t>トウメン</t>
    </rPh>
    <rPh sb="85" eb="87">
      <t>カンイ</t>
    </rPh>
    <rPh sb="87" eb="88">
      <t>テキ</t>
    </rPh>
    <rPh sb="89" eb="91">
      <t>シュウゼン</t>
    </rPh>
    <rPh sb="94" eb="96">
      <t>タイオウ</t>
    </rPh>
    <rPh sb="97" eb="98">
      <t>オコナ</t>
    </rPh>
    <rPh sb="100" eb="101">
      <t>カク</t>
    </rPh>
    <rPh sb="101" eb="103">
      <t>セイド</t>
    </rPh>
    <rPh sb="103" eb="104">
      <t>テキ</t>
    </rPh>
    <rPh sb="105" eb="107">
      <t>リヨウ</t>
    </rPh>
    <rPh sb="109" eb="111">
      <t>カイチク</t>
    </rPh>
    <rPh sb="111" eb="112">
      <t>トウ</t>
    </rPh>
    <rPh sb="113" eb="116">
      <t>ヒツヨウセイ</t>
    </rPh>
    <rPh sb="117" eb="119">
      <t>ハンダン</t>
    </rPh>
    <phoneticPr fontId="16"/>
  </si>
  <si>
    <r>
      <rPr>
        <b/>
        <sz val="8"/>
        <color theme="1"/>
        <rFont val="ＭＳ ゴシック"/>
        <family val="3"/>
        <charset val="128"/>
      </rPr>
      <t>運営面</t>
    </r>
    <r>
      <rPr>
        <sz val="8"/>
        <color theme="1"/>
        <rFont val="ＭＳ ゴシック"/>
        <family val="3"/>
        <charset val="128"/>
      </rPr>
      <t>　　　　　　　　　　　　　　　　　　　　　　　　　　　　　　・使用料以外に依存した経営状況が今後も続くと思われ料金等の改定・接続世帯の向上が課題である。　　　　　　　　　　　　　　　　　　　　　　　　　　　　　　　　　　</t>
    </r>
    <r>
      <rPr>
        <b/>
        <sz val="8"/>
        <color theme="1"/>
        <rFont val="ＭＳ ゴシック"/>
        <family val="3"/>
        <charset val="128"/>
      </rPr>
      <t>施設面</t>
    </r>
    <r>
      <rPr>
        <sz val="8"/>
        <color theme="1"/>
        <rFont val="ＭＳ ゴシック"/>
        <family val="3"/>
        <charset val="128"/>
      </rPr>
      <t>　　　　　　　　　　　　　　　　　　　　　　　　　　　　　・施設の目立った故障がないため現状維持による運営が当面可能であるが今後改築工事等の必要性を判断する必要がある。（改築等の事業等を考慮）</t>
    </r>
    <rPh sb="0" eb="2">
      <t>ウンエイ</t>
    </rPh>
    <rPh sb="2" eb="3">
      <t>メン</t>
    </rPh>
    <rPh sb="34" eb="36">
      <t>シヨウ</t>
    </rPh>
    <rPh sb="37" eb="39">
      <t>イガイ</t>
    </rPh>
    <rPh sb="40" eb="42">
      <t>イゾン</t>
    </rPh>
    <rPh sb="44" eb="46">
      <t>ケイエイ</t>
    </rPh>
    <rPh sb="46" eb="48">
      <t>ジョウキョウ</t>
    </rPh>
    <rPh sb="49" eb="51">
      <t>コンゴ</t>
    </rPh>
    <rPh sb="52" eb="53">
      <t>ツヅ</t>
    </rPh>
    <rPh sb="55" eb="56">
      <t>オモ</t>
    </rPh>
    <rPh sb="58" eb="60">
      <t>リョウキン</t>
    </rPh>
    <rPh sb="60" eb="61">
      <t>トウ</t>
    </rPh>
    <rPh sb="62" eb="64">
      <t>カイテイ</t>
    </rPh>
    <rPh sb="65" eb="67">
      <t>セツゾク</t>
    </rPh>
    <rPh sb="67" eb="69">
      <t>セタイ</t>
    </rPh>
    <rPh sb="70" eb="72">
      <t>コウジョウ</t>
    </rPh>
    <rPh sb="73" eb="75">
      <t>カダイ</t>
    </rPh>
    <rPh sb="113" eb="116">
      <t>シセツメン</t>
    </rPh>
    <rPh sb="146" eb="148">
      <t>シセツ</t>
    </rPh>
    <rPh sb="149" eb="151">
      <t>メダ</t>
    </rPh>
    <rPh sb="153" eb="155">
      <t>コショウ</t>
    </rPh>
    <rPh sb="160" eb="162">
      <t>ゲンジョウ</t>
    </rPh>
    <rPh sb="162" eb="164">
      <t>イジ</t>
    </rPh>
    <rPh sb="167" eb="169">
      <t>ウンエイ</t>
    </rPh>
    <rPh sb="170" eb="172">
      <t>トウメン</t>
    </rPh>
    <rPh sb="172" eb="174">
      <t>カノウ</t>
    </rPh>
    <rPh sb="178" eb="180">
      <t>コンゴ</t>
    </rPh>
    <rPh sb="180" eb="182">
      <t>カイチク</t>
    </rPh>
    <rPh sb="182" eb="184">
      <t>コウジ</t>
    </rPh>
    <rPh sb="184" eb="185">
      <t>トウ</t>
    </rPh>
    <rPh sb="186" eb="189">
      <t>ヒツヨウセイ</t>
    </rPh>
    <rPh sb="190" eb="192">
      <t>ハンダン</t>
    </rPh>
    <rPh sb="194" eb="196">
      <t>ヒツヨウ</t>
    </rPh>
    <rPh sb="201" eb="203">
      <t>カイチク</t>
    </rPh>
    <rPh sb="203" eb="204">
      <t>トウ</t>
    </rPh>
    <rPh sb="205" eb="207">
      <t>ジギョウ</t>
    </rPh>
    <rPh sb="207" eb="208">
      <t>トウ</t>
    </rPh>
    <rPh sb="209" eb="211">
      <t>コウリョ</t>
    </rPh>
    <phoneticPr fontId="16"/>
  </si>
  <si>
    <t>①収益的収支比率について　　　　　　　　　　　　　　　　　　　・98.92と昨年度より改善。指数100（％）に近づいたことで今回改善が図られたと分析。費用等が抑制され使用料以外における負担が改善されたと判断される。　　　　　　　　　　　　　　　　　　　　　　　　　　　　④企業債残高対事業規模比率（％）　　　　　　　　　　　　　　　　　　　　　・全国平均「920.42」類似団体「1,491.92」に対し本村は「1,101.73」と類似団体より低い状況である。今後しばらく改築等がないため、企業債残高は減少の傾向となる見込みである。（財政への影響が少ない。）　　　　　　　　　　　　　　　　　　　　　　　　　　　　⑤経費回収率（％）　　　　　　　　　　　　　　　　　　　　　　・全国平均「47.34」類似団体「46.77」本村は「80.93」と高い率となっている。今回費用等の抑制(汚水処理費)があり回収率が向上。しかし使用料以外への依存が高く今後も経費等の抑制を行いつつ、100に近い指数を目指す。（接続世帯の増加を図り有収率の向上が望まれる）　　　　　　　　　　　　　　　　　　　　　　　　　　⑥汚水処理原価（円）　　　　　　　　　　　　　　　　　　　　　　　　・全国平均「360.30」類似団体「348.75」本村が「219.66」となっており、昨年より低くなった。費用等の抑制（汚水処理費）があり低くなったと思われる。しかし依然運営コストはかかっており、今後も費用の抑制が必要である。　　　　　　　　　　　　　　　　　　　　　　　　⑦施設の利用率　　　　　　　　　　　　　　　　　　　　　　　　　・全国平均「34.06」類似団体「29.80」本村が「26.36」となっており若干低い状況である。処理能力に対する1日当たりの割合が低い数値ではあるが、観光客（最大時）の動員も見据えており、現況では適正と判断する。（当地区における処理量が少ないためへ平均値を下回る）　　　　　　　　　　　　　　　　　　　　　　　　　　　　　⑧水洗化率（％）　　　　　　　　　　　　　　　　　　　　　　　　・全国平均「79.14」類似団体「66.95」本村が「80.08」となっている。（割合80.08と類似団体よりは高いが、接続世帯の向上が課題である）　　　　　</t>
    <rPh sb="38" eb="40">
      <t>サクネン</t>
    </rPh>
    <rPh sb="40" eb="41">
      <t>ド</t>
    </rPh>
    <rPh sb="43" eb="45">
      <t>カイゼン</t>
    </rPh>
    <rPh sb="46" eb="48">
      <t>シスウ</t>
    </rPh>
    <rPh sb="55" eb="56">
      <t>チカ</t>
    </rPh>
    <rPh sb="62" eb="64">
      <t>コンカイ</t>
    </rPh>
    <rPh sb="64" eb="66">
      <t>カイゼン</t>
    </rPh>
    <rPh sb="67" eb="68">
      <t>ハカ</t>
    </rPh>
    <rPh sb="72" eb="74">
      <t>ブンセキ</t>
    </rPh>
    <rPh sb="75" eb="77">
      <t>ヒヨウ</t>
    </rPh>
    <rPh sb="77" eb="78">
      <t>トウ</t>
    </rPh>
    <rPh sb="79" eb="81">
      <t>ヨクセイ</t>
    </rPh>
    <rPh sb="83" eb="85">
      <t>シヨウ</t>
    </rPh>
    <rPh sb="85" eb="86">
      <t>リョウ</t>
    </rPh>
    <rPh sb="86" eb="88">
      <t>イガイ</t>
    </rPh>
    <rPh sb="92" eb="94">
      <t>フタン</t>
    </rPh>
    <rPh sb="95" eb="97">
      <t>カイゼン</t>
    </rPh>
    <rPh sb="101" eb="103">
      <t>ハンダン</t>
    </rPh>
    <rPh sb="216" eb="218">
      <t>ルイジ</t>
    </rPh>
    <rPh sb="218" eb="220">
      <t>ダンタイ</t>
    </rPh>
    <rPh sb="222" eb="223">
      <t>ヒク</t>
    </rPh>
    <rPh sb="230" eb="232">
      <t>コンゴ</t>
    </rPh>
    <rPh sb="236" eb="238">
      <t>カイチク</t>
    </rPh>
    <rPh sb="238" eb="239">
      <t>トウ</t>
    </rPh>
    <rPh sb="248" eb="250">
      <t>ザンダカ</t>
    </rPh>
    <rPh sb="271" eb="273">
      <t>エイキョウ</t>
    </rPh>
    <rPh sb="274" eb="275">
      <t>スク</t>
    </rPh>
    <rPh sb="372" eb="373">
      <t>タカ</t>
    </rPh>
    <rPh sb="382" eb="384">
      <t>コンカイ</t>
    </rPh>
    <rPh sb="384" eb="386">
      <t>ヒヨウ</t>
    </rPh>
    <rPh sb="386" eb="387">
      <t>トウ</t>
    </rPh>
    <rPh sb="388" eb="390">
      <t>ヨクセイ</t>
    </rPh>
    <rPh sb="391" eb="393">
      <t>オスイ</t>
    </rPh>
    <rPh sb="393" eb="395">
      <t>ショリ</t>
    </rPh>
    <rPh sb="395" eb="396">
      <t>ヒ</t>
    </rPh>
    <rPh sb="400" eb="401">
      <t>カイ</t>
    </rPh>
    <rPh sb="402" eb="403">
      <t>リツ</t>
    </rPh>
    <rPh sb="404" eb="406">
      <t>コウジョウ</t>
    </rPh>
    <rPh sb="410" eb="412">
      <t>シヨウ</t>
    </rPh>
    <rPh sb="412" eb="413">
      <t>リョウ</t>
    </rPh>
    <rPh sb="413" eb="415">
      <t>イガイ</t>
    </rPh>
    <rPh sb="420" eb="421">
      <t>タカ</t>
    </rPh>
    <rPh sb="441" eb="442">
      <t>チカ</t>
    </rPh>
    <rPh sb="443" eb="445">
      <t>シスウ</t>
    </rPh>
    <rPh sb="446" eb="448">
      <t>メザ</t>
    </rPh>
    <rPh sb="451" eb="453">
      <t>セツゾク</t>
    </rPh>
    <rPh sb="453" eb="455">
      <t>セタイ</t>
    </rPh>
    <rPh sb="456" eb="458">
      <t>ゾウカ</t>
    </rPh>
    <rPh sb="459" eb="460">
      <t>ハカ</t>
    </rPh>
    <rPh sb="463" eb="464">
      <t>リツ</t>
    </rPh>
    <rPh sb="465" eb="467">
      <t>コウジョウ</t>
    </rPh>
    <rPh sb="468" eb="469">
      <t>ノゾ</t>
    </rPh>
    <rPh sb="576" eb="578">
      <t>サクネン</t>
    </rPh>
    <rPh sb="580" eb="581">
      <t>ヒク</t>
    </rPh>
    <rPh sb="586" eb="588">
      <t>ヒヨウ</t>
    </rPh>
    <rPh sb="588" eb="589">
      <t>トウ</t>
    </rPh>
    <rPh sb="590" eb="592">
      <t>ヨクセイ</t>
    </rPh>
    <rPh sb="593" eb="595">
      <t>オスイ</t>
    </rPh>
    <rPh sb="595" eb="597">
      <t>ショリ</t>
    </rPh>
    <rPh sb="597" eb="598">
      <t>ヒ</t>
    </rPh>
    <rPh sb="602" eb="603">
      <t>ヒク</t>
    </rPh>
    <rPh sb="608" eb="609">
      <t>オモ</t>
    </rPh>
    <rPh sb="616" eb="618">
      <t>イゼン</t>
    </rPh>
    <rPh sb="631" eb="633">
      <t>コンゴ</t>
    </rPh>
    <rPh sb="634" eb="636">
      <t>ヒヨウ</t>
    </rPh>
    <rPh sb="637" eb="639">
      <t>ヨクセイ</t>
    </rPh>
    <rPh sb="741" eb="743">
      <t>ジャッカン</t>
    </rPh>
    <rPh sb="937" eb="939">
      <t>ワリアイ</t>
    </rPh>
    <rPh sb="945" eb="947">
      <t>ルイジ</t>
    </rPh>
    <rPh sb="947" eb="949">
      <t>ダンタイ</t>
    </rPh>
    <rPh sb="952" eb="953">
      <t>タカ</t>
    </rPh>
    <rPh sb="956" eb="958">
      <t>セツゾク</t>
    </rPh>
    <rPh sb="958" eb="960">
      <t>セタイ</t>
    </rPh>
    <rPh sb="961" eb="963">
      <t>コウジョウ</t>
    </rPh>
    <rPh sb="964" eb="966">
      <t>カダイ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</si>
</sst>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8">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8"/>
      <color theme="1"/>
      <name val="ＭＳ ゴシック"/>
      <family val="3"/>
      <charset val="128"/>
    </font>
    <font>
      <sz val="6"/>
      <name val="游ゴシック"/>
      <family val="2"/>
      <charset val="128"/>
      <scheme val="minor"/>
    </font>
    <font>
      <b/>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2" applyFont="1" applyBorder="1" applyAlignment="1" applyProtection="1">
      <alignment horizontal="left" vertical="top" wrapText="1"/>
      <protection locked="0"/>
    </xf>
    <xf numFmtId="0" fontId="15" fillId="0" borderId="0" xfId="2" applyFont="1" applyBorder="1" applyAlignment="1" applyProtection="1">
      <alignment horizontal="left" vertical="top" wrapText="1"/>
      <protection locked="0"/>
    </xf>
    <xf numFmtId="0" fontId="15" fillId="0" borderId="7" xfId="2" applyFont="1" applyBorder="1" applyAlignment="1" applyProtection="1">
      <alignment horizontal="left" vertical="top" wrapText="1"/>
      <protection locked="0"/>
    </xf>
    <xf numFmtId="0" fontId="15" fillId="0" borderId="8" xfId="2" applyFont="1" applyBorder="1" applyAlignment="1" applyProtection="1">
      <alignment horizontal="left" vertical="top" wrapText="1"/>
      <protection locked="0"/>
    </xf>
    <xf numFmtId="0" fontId="15" fillId="0" borderId="1" xfId="2" applyFont="1" applyBorder="1" applyAlignment="1" applyProtection="1">
      <alignment horizontal="left" vertical="top" wrapText="1"/>
      <protection locked="0"/>
    </xf>
    <xf numFmtId="0" fontId="15" fillId="0" borderId="9"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95D-4934-BE0C-09F7877BA9CC}"/>
            </c:ext>
          </c:extLst>
        </c:ser>
        <c:dLbls>
          <c:showLegendKey val="0"/>
          <c:showVal val="0"/>
          <c:showCatName val="0"/>
          <c:showSerName val="0"/>
          <c:showPercent val="0"/>
          <c:showBubbleSize val="0"/>
        </c:dLbls>
        <c:gapWidth val="150"/>
        <c:axId val="108407808"/>
        <c:axId val="108414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0.25</c:v>
                </c:pt>
                <c:pt idx="1">
                  <c:v>0.31</c:v>
                </c:pt>
                <c:pt idx="2">
                  <c:v>0.1</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95D-4934-BE0C-09F7877BA9CC}"/>
            </c:ext>
          </c:extLst>
        </c:ser>
        <c:dLbls>
          <c:showLegendKey val="0"/>
          <c:showVal val="0"/>
          <c:showCatName val="0"/>
          <c:showSerName val="0"/>
          <c:showPercent val="0"/>
          <c:showBubbleSize val="0"/>
        </c:dLbls>
        <c:marker val="1"/>
        <c:smooth val="0"/>
        <c:axId val="108407808"/>
        <c:axId val="108414080"/>
      </c:lineChart>
      <c:dateAx>
        <c:axId val="108407808"/>
        <c:scaling>
          <c:orientation val="minMax"/>
        </c:scaling>
        <c:delete val="1"/>
        <c:axPos val="b"/>
        <c:numFmt formatCode="ge" sourceLinked="1"/>
        <c:majorTickMark val="none"/>
        <c:minorTickMark val="none"/>
        <c:tickLblPos val="none"/>
        <c:crossAx val="108414080"/>
        <c:crosses val="autoZero"/>
        <c:auto val="1"/>
        <c:lblOffset val="100"/>
        <c:baseTimeUnit val="years"/>
      </c:dateAx>
      <c:valAx>
        <c:axId val="10841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07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26.36</c:v>
                </c:pt>
                <c:pt idx="1">
                  <c:v>27.27</c:v>
                </c:pt>
                <c:pt idx="2">
                  <c:v>27.58</c:v>
                </c:pt>
                <c:pt idx="3">
                  <c:v>27.58</c:v>
                </c:pt>
                <c:pt idx="4">
                  <c:v>26.36</c:v>
                </c:pt>
              </c:numCache>
            </c:numRef>
          </c:val>
          <c:extLst xmlns:c16r2="http://schemas.microsoft.com/office/drawing/2015/06/chart">
            <c:ext xmlns:c16="http://schemas.microsoft.com/office/drawing/2014/chart" uri="{C3380CC4-5D6E-409C-BE32-E72D297353CC}">
              <c16:uniqueId val="{00000000-118E-45C4-BBBB-525FFC6D78D2}"/>
            </c:ext>
          </c:extLst>
        </c:ser>
        <c:dLbls>
          <c:showLegendKey val="0"/>
          <c:showVal val="0"/>
          <c:showCatName val="0"/>
          <c:showSerName val="0"/>
          <c:showPercent val="0"/>
          <c:showBubbleSize val="0"/>
        </c:dLbls>
        <c:gapWidth val="150"/>
        <c:axId val="114936448"/>
        <c:axId val="11493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31.37</c:v>
                </c:pt>
                <c:pt idx="1">
                  <c:v>29.86</c:v>
                </c:pt>
                <c:pt idx="2">
                  <c:v>29.28</c:v>
                </c:pt>
                <c:pt idx="3">
                  <c:v>29.4</c:v>
                </c:pt>
                <c:pt idx="4">
                  <c:v>29.8</c:v>
                </c:pt>
              </c:numCache>
            </c:numRef>
          </c:val>
          <c:smooth val="0"/>
          <c:extLst xmlns:c16r2="http://schemas.microsoft.com/office/drawing/2015/06/chart">
            <c:ext xmlns:c16="http://schemas.microsoft.com/office/drawing/2014/chart" uri="{C3380CC4-5D6E-409C-BE32-E72D297353CC}">
              <c16:uniqueId val="{00000001-118E-45C4-BBBB-525FFC6D78D2}"/>
            </c:ext>
          </c:extLst>
        </c:ser>
        <c:dLbls>
          <c:showLegendKey val="0"/>
          <c:showVal val="0"/>
          <c:showCatName val="0"/>
          <c:showSerName val="0"/>
          <c:showPercent val="0"/>
          <c:showBubbleSize val="0"/>
        </c:dLbls>
        <c:marker val="1"/>
        <c:smooth val="0"/>
        <c:axId val="114936448"/>
        <c:axId val="114938624"/>
      </c:lineChart>
      <c:dateAx>
        <c:axId val="114936448"/>
        <c:scaling>
          <c:orientation val="minMax"/>
        </c:scaling>
        <c:delete val="1"/>
        <c:axPos val="b"/>
        <c:numFmt formatCode="ge" sourceLinked="1"/>
        <c:majorTickMark val="none"/>
        <c:minorTickMark val="none"/>
        <c:tickLblPos val="none"/>
        <c:crossAx val="114938624"/>
        <c:crosses val="autoZero"/>
        <c:auto val="1"/>
        <c:lblOffset val="100"/>
        <c:baseTimeUnit val="years"/>
      </c:dateAx>
      <c:valAx>
        <c:axId val="1149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96.53</c:v>
                </c:pt>
                <c:pt idx="1">
                  <c:v>96.44</c:v>
                </c:pt>
                <c:pt idx="2">
                  <c:v>98.79</c:v>
                </c:pt>
                <c:pt idx="3">
                  <c:v>98.79</c:v>
                </c:pt>
                <c:pt idx="4">
                  <c:v>80.08</c:v>
                </c:pt>
              </c:numCache>
            </c:numRef>
          </c:val>
          <c:extLst xmlns:c16r2="http://schemas.microsoft.com/office/drawing/2015/06/chart">
            <c:ext xmlns:c16="http://schemas.microsoft.com/office/drawing/2014/chart" uri="{C3380CC4-5D6E-409C-BE32-E72D297353CC}">
              <c16:uniqueId val="{00000000-B6C4-4E2E-93B4-BAE8BEBB8DB2}"/>
            </c:ext>
          </c:extLst>
        </c:ser>
        <c:dLbls>
          <c:showLegendKey val="0"/>
          <c:showVal val="0"/>
          <c:showCatName val="0"/>
          <c:showSerName val="0"/>
          <c:showPercent val="0"/>
          <c:showBubbleSize val="0"/>
        </c:dLbls>
        <c:gapWidth val="150"/>
        <c:axId val="114998272"/>
        <c:axId val="115000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67.38</c:v>
                </c:pt>
                <c:pt idx="1">
                  <c:v>65.95</c:v>
                </c:pt>
                <c:pt idx="2">
                  <c:v>66.819999999999993</c:v>
                </c:pt>
                <c:pt idx="3">
                  <c:v>63.77</c:v>
                </c:pt>
                <c:pt idx="4">
                  <c:v>66.95</c:v>
                </c:pt>
              </c:numCache>
            </c:numRef>
          </c:val>
          <c:smooth val="0"/>
          <c:extLst xmlns:c16r2="http://schemas.microsoft.com/office/drawing/2015/06/chart">
            <c:ext xmlns:c16="http://schemas.microsoft.com/office/drawing/2014/chart" uri="{C3380CC4-5D6E-409C-BE32-E72D297353CC}">
              <c16:uniqueId val="{00000001-B6C4-4E2E-93B4-BAE8BEBB8DB2}"/>
            </c:ext>
          </c:extLst>
        </c:ser>
        <c:dLbls>
          <c:showLegendKey val="0"/>
          <c:showVal val="0"/>
          <c:showCatName val="0"/>
          <c:showSerName val="0"/>
          <c:showPercent val="0"/>
          <c:showBubbleSize val="0"/>
        </c:dLbls>
        <c:marker val="1"/>
        <c:smooth val="0"/>
        <c:axId val="114998272"/>
        <c:axId val="115000448"/>
      </c:lineChart>
      <c:dateAx>
        <c:axId val="114998272"/>
        <c:scaling>
          <c:orientation val="minMax"/>
        </c:scaling>
        <c:delete val="1"/>
        <c:axPos val="b"/>
        <c:numFmt formatCode="ge" sourceLinked="1"/>
        <c:majorTickMark val="none"/>
        <c:minorTickMark val="none"/>
        <c:tickLblPos val="none"/>
        <c:crossAx val="115000448"/>
        <c:crosses val="autoZero"/>
        <c:auto val="1"/>
        <c:lblOffset val="100"/>
        <c:baseTimeUnit val="years"/>
      </c:dateAx>
      <c:valAx>
        <c:axId val="11500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99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81.08</c:v>
                </c:pt>
                <c:pt idx="1">
                  <c:v>85.92</c:v>
                </c:pt>
                <c:pt idx="2">
                  <c:v>90.05</c:v>
                </c:pt>
                <c:pt idx="3">
                  <c:v>87.59</c:v>
                </c:pt>
                <c:pt idx="4">
                  <c:v>98.92</c:v>
                </c:pt>
              </c:numCache>
            </c:numRef>
          </c:val>
          <c:extLst xmlns:c16r2="http://schemas.microsoft.com/office/drawing/2015/06/chart">
            <c:ext xmlns:c16="http://schemas.microsoft.com/office/drawing/2014/chart" uri="{C3380CC4-5D6E-409C-BE32-E72D297353CC}">
              <c16:uniqueId val="{00000000-FE4E-4822-8CE8-5F08FA981E86}"/>
            </c:ext>
          </c:extLst>
        </c:ser>
        <c:dLbls>
          <c:showLegendKey val="0"/>
          <c:showVal val="0"/>
          <c:showCatName val="0"/>
          <c:showSerName val="0"/>
          <c:showPercent val="0"/>
          <c:showBubbleSize val="0"/>
        </c:dLbls>
        <c:gapWidth val="150"/>
        <c:axId val="109772160"/>
        <c:axId val="11017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4E-4822-8CE8-5F08FA981E86}"/>
            </c:ext>
          </c:extLst>
        </c:ser>
        <c:dLbls>
          <c:showLegendKey val="0"/>
          <c:showVal val="0"/>
          <c:showCatName val="0"/>
          <c:showSerName val="0"/>
          <c:showPercent val="0"/>
          <c:showBubbleSize val="0"/>
        </c:dLbls>
        <c:marker val="1"/>
        <c:smooth val="0"/>
        <c:axId val="109772160"/>
        <c:axId val="110175744"/>
      </c:lineChart>
      <c:dateAx>
        <c:axId val="109772160"/>
        <c:scaling>
          <c:orientation val="minMax"/>
        </c:scaling>
        <c:delete val="1"/>
        <c:axPos val="b"/>
        <c:numFmt formatCode="ge" sourceLinked="1"/>
        <c:majorTickMark val="none"/>
        <c:minorTickMark val="none"/>
        <c:tickLblPos val="none"/>
        <c:crossAx val="110175744"/>
        <c:crosses val="autoZero"/>
        <c:auto val="1"/>
        <c:lblOffset val="100"/>
        <c:baseTimeUnit val="years"/>
      </c:dateAx>
      <c:valAx>
        <c:axId val="110175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977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AD7-4A20-B86F-86D63E10FD45}"/>
            </c:ext>
          </c:extLst>
        </c:ser>
        <c:dLbls>
          <c:showLegendKey val="0"/>
          <c:showVal val="0"/>
          <c:showCatName val="0"/>
          <c:showSerName val="0"/>
          <c:showPercent val="0"/>
          <c:showBubbleSize val="0"/>
        </c:dLbls>
        <c:gapWidth val="150"/>
        <c:axId val="110276608"/>
        <c:axId val="11027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AD7-4A20-B86F-86D63E10FD45}"/>
            </c:ext>
          </c:extLst>
        </c:ser>
        <c:dLbls>
          <c:showLegendKey val="0"/>
          <c:showVal val="0"/>
          <c:showCatName val="0"/>
          <c:showSerName val="0"/>
          <c:showPercent val="0"/>
          <c:showBubbleSize val="0"/>
        </c:dLbls>
        <c:marker val="1"/>
        <c:smooth val="0"/>
        <c:axId val="110276608"/>
        <c:axId val="110278528"/>
      </c:lineChart>
      <c:dateAx>
        <c:axId val="110276608"/>
        <c:scaling>
          <c:orientation val="minMax"/>
        </c:scaling>
        <c:delete val="1"/>
        <c:axPos val="b"/>
        <c:numFmt formatCode="ge" sourceLinked="1"/>
        <c:majorTickMark val="none"/>
        <c:minorTickMark val="none"/>
        <c:tickLblPos val="none"/>
        <c:crossAx val="110278528"/>
        <c:crosses val="autoZero"/>
        <c:auto val="1"/>
        <c:lblOffset val="100"/>
        <c:baseTimeUnit val="years"/>
      </c:dateAx>
      <c:valAx>
        <c:axId val="11027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276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B82-42D6-9A3E-F35CAE3D1371}"/>
            </c:ext>
          </c:extLst>
        </c:ser>
        <c:dLbls>
          <c:showLegendKey val="0"/>
          <c:showVal val="0"/>
          <c:showCatName val="0"/>
          <c:showSerName val="0"/>
          <c:showPercent val="0"/>
          <c:showBubbleSize val="0"/>
        </c:dLbls>
        <c:gapWidth val="150"/>
        <c:axId val="113072000"/>
        <c:axId val="1130823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B82-42D6-9A3E-F35CAE3D1371}"/>
            </c:ext>
          </c:extLst>
        </c:ser>
        <c:dLbls>
          <c:showLegendKey val="0"/>
          <c:showVal val="0"/>
          <c:showCatName val="0"/>
          <c:showSerName val="0"/>
          <c:showPercent val="0"/>
          <c:showBubbleSize val="0"/>
        </c:dLbls>
        <c:marker val="1"/>
        <c:smooth val="0"/>
        <c:axId val="113072000"/>
        <c:axId val="113082368"/>
      </c:lineChart>
      <c:dateAx>
        <c:axId val="113072000"/>
        <c:scaling>
          <c:orientation val="minMax"/>
        </c:scaling>
        <c:delete val="1"/>
        <c:axPos val="b"/>
        <c:numFmt formatCode="ge" sourceLinked="1"/>
        <c:majorTickMark val="none"/>
        <c:minorTickMark val="none"/>
        <c:tickLblPos val="none"/>
        <c:crossAx val="113082368"/>
        <c:crosses val="autoZero"/>
        <c:auto val="1"/>
        <c:lblOffset val="100"/>
        <c:baseTimeUnit val="years"/>
      </c:dateAx>
      <c:valAx>
        <c:axId val="1130823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FFD-4636-ABAF-ED40A3256B7D}"/>
            </c:ext>
          </c:extLst>
        </c:ser>
        <c:dLbls>
          <c:showLegendKey val="0"/>
          <c:showVal val="0"/>
          <c:showCatName val="0"/>
          <c:showSerName val="0"/>
          <c:showPercent val="0"/>
          <c:showBubbleSize val="0"/>
        </c:dLbls>
        <c:gapWidth val="150"/>
        <c:axId val="113110016"/>
        <c:axId val="11352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FFD-4636-ABAF-ED40A3256B7D}"/>
            </c:ext>
          </c:extLst>
        </c:ser>
        <c:dLbls>
          <c:showLegendKey val="0"/>
          <c:showVal val="0"/>
          <c:showCatName val="0"/>
          <c:showSerName val="0"/>
          <c:showPercent val="0"/>
          <c:showBubbleSize val="0"/>
        </c:dLbls>
        <c:marker val="1"/>
        <c:smooth val="0"/>
        <c:axId val="113110016"/>
        <c:axId val="113521792"/>
      </c:lineChart>
      <c:dateAx>
        <c:axId val="113110016"/>
        <c:scaling>
          <c:orientation val="minMax"/>
        </c:scaling>
        <c:delete val="1"/>
        <c:axPos val="b"/>
        <c:numFmt formatCode="ge" sourceLinked="1"/>
        <c:majorTickMark val="none"/>
        <c:minorTickMark val="none"/>
        <c:tickLblPos val="none"/>
        <c:crossAx val="113521792"/>
        <c:crosses val="autoZero"/>
        <c:auto val="1"/>
        <c:lblOffset val="100"/>
        <c:baseTimeUnit val="years"/>
      </c:dateAx>
      <c:valAx>
        <c:axId val="11352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11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8C8-4FEC-BA1E-26804A8C270B}"/>
            </c:ext>
          </c:extLst>
        </c:ser>
        <c:dLbls>
          <c:showLegendKey val="0"/>
          <c:showVal val="0"/>
          <c:showCatName val="0"/>
          <c:showSerName val="0"/>
          <c:showPercent val="0"/>
          <c:showBubbleSize val="0"/>
        </c:dLbls>
        <c:gapWidth val="150"/>
        <c:axId val="113540480"/>
        <c:axId val="113550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8C8-4FEC-BA1E-26804A8C270B}"/>
            </c:ext>
          </c:extLst>
        </c:ser>
        <c:dLbls>
          <c:showLegendKey val="0"/>
          <c:showVal val="0"/>
          <c:showCatName val="0"/>
          <c:showSerName val="0"/>
          <c:showPercent val="0"/>
          <c:showBubbleSize val="0"/>
        </c:dLbls>
        <c:marker val="1"/>
        <c:smooth val="0"/>
        <c:axId val="113540480"/>
        <c:axId val="113550848"/>
      </c:lineChart>
      <c:dateAx>
        <c:axId val="113540480"/>
        <c:scaling>
          <c:orientation val="minMax"/>
        </c:scaling>
        <c:delete val="1"/>
        <c:axPos val="b"/>
        <c:numFmt formatCode="ge" sourceLinked="1"/>
        <c:majorTickMark val="none"/>
        <c:minorTickMark val="none"/>
        <c:tickLblPos val="none"/>
        <c:crossAx val="113550848"/>
        <c:crosses val="autoZero"/>
        <c:auto val="1"/>
        <c:lblOffset val="100"/>
        <c:baseTimeUnit val="years"/>
      </c:dateAx>
      <c:valAx>
        <c:axId val="1135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40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1186.3</c:v>
                </c:pt>
                <c:pt idx="1">
                  <c:v>1078.46</c:v>
                </c:pt>
                <c:pt idx="2">
                  <c:v>1219.8900000000001</c:v>
                </c:pt>
                <c:pt idx="3">
                  <c:v>1110.8399999999999</c:v>
                </c:pt>
                <c:pt idx="4">
                  <c:v>1101.73</c:v>
                </c:pt>
              </c:numCache>
            </c:numRef>
          </c:val>
          <c:extLst xmlns:c16r2="http://schemas.microsoft.com/office/drawing/2015/06/chart">
            <c:ext xmlns:c16="http://schemas.microsoft.com/office/drawing/2014/chart" uri="{C3380CC4-5D6E-409C-BE32-E72D297353CC}">
              <c16:uniqueId val="{00000000-F045-4EDE-A77B-4021A029B430}"/>
            </c:ext>
          </c:extLst>
        </c:ser>
        <c:dLbls>
          <c:showLegendKey val="0"/>
          <c:showVal val="0"/>
          <c:showCatName val="0"/>
          <c:showSerName val="0"/>
          <c:showPercent val="0"/>
          <c:showBubbleSize val="0"/>
        </c:dLbls>
        <c:gapWidth val="150"/>
        <c:axId val="114778112"/>
        <c:axId val="1147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1716.47</c:v>
                </c:pt>
                <c:pt idx="1">
                  <c:v>1741.94</c:v>
                </c:pt>
                <c:pt idx="2">
                  <c:v>1451.54</c:v>
                </c:pt>
                <c:pt idx="3">
                  <c:v>1700.42</c:v>
                </c:pt>
                <c:pt idx="4">
                  <c:v>1491.92</c:v>
                </c:pt>
              </c:numCache>
            </c:numRef>
          </c:val>
          <c:smooth val="0"/>
          <c:extLst xmlns:c16r2="http://schemas.microsoft.com/office/drawing/2015/06/chart">
            <c:ext xmlns:c16="http://schemas.microsoft.com/office/drawing/2014/chart" uri="{C3380CC4-5D6E-409C-BE32-E72D297353CC}">
              <c16:uniqueId val="{00000001-F045-4EDE-A77B-4021A029B430}"/>
            </c:ext>
          </c:extLst>
        </c:ser>
        <c:dLbls>
          <c:showLegendKey val="0"/>
          <c:showVal val="0"/>
          <c:showCatName val="0"/>
          <c:showSerName val="0"/>
          <c:showPercent val="0"/>
          <c:showBubbleSize val="0"/>
        </c:dLbls>
        <c:marker val="1"/>
        <c:smooth val="0"/>
        <c:axId val="114778112"/>
        <c:axId val="114780032"/>
      </c:lineChart>
      <c:dateAx>
        <c:axId val="114778112"/>
        <c:scaling>
          <c:orientation val="minMax"/>
        </c:scaling>
        <c:delete val="1"/>
        <c:axPos val="b"/>
        <c:numFmt formatCode="ge" sourceLinked="1"/>
        <c:majorTickMark val="none"/>
        <c:minorTickMark val="none"/>
        <c:tickLblPos val="none"/>
        <c:crossAx val="114780032"/>
        <c:crosses val="autoZero"/>
        <c:auto val="1"/>
        <c:lblOffset val="100"/>
        <c:baseTimeUnit val="years"/>
      </c:dateAx>
      <c:valAx>
        <c:axId val="1147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77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37.99</c:v>
                </c:pt>
                <c:pt idx="1">
                  <c:v>45.12</c:v>
                </c:pt>
                <c:pt idx="2">
                  <c:v>41.28</c:v>
                </c:pt>
                <c:pt idx="3">
                  <c:v>44.25</c:v>
                </c:pt>
                <c:pt idx="4">
                  <c:v>80.930000000000007</c:v>
                </c:pt>
              </c:numCache>
            </c:numRef>
          </c:val>
          <c:extLst xmlns:c16r2="http://schemas.microsoft.com/office/drawing/2015/06/chart">
            <c:ext xmlns:c16="http://schemas.microsoft.com/office/drawing/2014/chart" uri="{C3380CC4-5D6E-409C-BE32-E72D297353CC}">
              <c16:uniqueId val="{00000000-50D5-4FEE-A9B5-A119D1AC0AEC}"/>
            </c:ext>
          </c:extLst>
        </c:ser>
        <c:dLbls>
          <c:showLegendKey val="0"/>
          <c:showVal val="0"/>
          <c:showCatName val="0"/>
          <c:showSerName val="0"/>
          <c:showPercent val="0"/>
          <c:showBubbleSize val="0"/>
        </c:dLbls>
        <c:gapWidth val="150"/>
        <c:axId val="114815360"/>
        <c:axId val="114817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35.049999999999997</c:v>
                </c:pt>
                <c:pt idx="1">
                  <c:v>33.86</c:v>
                </c:pt>
                <c:pt idx="2">
                  <c:v>33.58</c:v>
                </c:pt>
                <c:pt idx="3">
                  <c:v>34.51</c:v>
                </c:pt>
                <c:pt idx="4">
                  <c:v>46.77</c:v>
                </c:pt>
              </c:numCache>
            </c:numRef>
          </c:val>
          <c:smooth val="0"/>
          <c:extLst xmlns:c16r2="http://schemas.microsoft.com/office/drawing/2015/06/chart">
            <c:ext xmlns:c16="http://schemas.microsoft.com/office/drawing/2014/chart" uri="{C3380CC4-5D6E-409C-BE32-E72D297353CC}">
              <c16:uniqueId val="{00000001-50D5-4FEE-A9B5-A119D1AC0AEC}"/>
            </c:ext>
          </c:extLst>
        </c:ser>
        <c:dLbls>
          <c:showLegendKey val="0"/>
          <c:showVal val="0"/>
          <c:showCatName val="0"/>
          <c:showSerName val="0"/>
          <c:showPercent val="0"/>
          <c:showBubbleSize val="0"/>
        </c:dLbls>
        <c:marker val="1"/>
        <c:smooth val="0"/>
        <c:axId val="114815360"/>
        <c:axId val="114817280"/>
      </c:lineChart>
      <c:dateAx>
        <c:axId val="114815360"/>
        <c:scaling>
          <c:orientation val="minMax"/>
        </c:scaling>
        <c:delete val="1"/>
        <c:axPos val="b"/>
        <c:numFmt formatCode="ge" sourceLinked="1"/>
        <c:majorTickMark val="none"/>
        <c:minorTickMark val="none"/>
        <c:tickLblPos val="none"/>
        <c:crossAx val="114817280"/>
        <c:crosses val="autoZero"/>
        <c:auto val="1"/>
        <c:lblOffset val="100"/>
        <c:baseTimeUnit val="years"/>
      </c:dateAx>
      <c:valAx>
        <c:axId val="114817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15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457.78</c:v>
                </c:pt>
                <c:pt idx="1">
                  <c:v>390.24</c:v>
                </c:pt>
                <c:pt idx="2">
                  <c:v>422.19</c:v>
                </c:pt>
                <c:pt idx="3">
                  <c:v>408.46</c:v>
                </c:pt>
                <c:pt idx="4">
                  <c:v>219.66</c:v>
                </c:pt>
              </c:numCache>
            </c:numRef>
          </c:val>
          <c:extLst xmlns:c16r2="http://schemas.microsoft.com/office/drawing/2015/06/chart">
            <c:ext xmlns:c16="http://schemas.microsoft.com/office/drawing/2014/chart" uri="{C3380CC4-5D6E-409C-BE32-E72D297353CC}">
              <c16:uniqueId val="{00000000-84B8-406A-8463-BB15FCD8AD93}"/>
            </c:ext>
          </c:extLst>
        </c:ser>
        <c:dLbls>
          <c:showLegendKey val="0"/>
          <c:showVal val="0"/>
          <c:showCatName val="0"/>
          <c:showSerName val="0"/>
          <c:showPercent val="0"/>
          <c:showBubbleSize val="0"/>
        </c:dLbls>
        <c:gapWidth val="150"/>
        <c:axId val="114891008"/>
        <c:axId val="114909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463.38</c:v>
                </c:pt>
                <c:pt idx="1">
                  <c:v>510.15</c:v>
                </c:pt>
                <c:pt idx="2">
                  <c:v>514.39</c:v>
                </c:pt>
                <c:pt idx="3">
                  <c:v>476.11</c:v>
                </c:pt>
                <c:pt idx="4">
                  <c:v>348.75</c:v>
                </c:pt>
              </c:numCache>
            </c:numRef>
          </c:val>
          <c:smooth val="0"/>
          <c:extLst xmlns:c16r2="http://schemas.microsoft.com/office/drawing/2015/06/chart">
            <c:ext xmlns:c16="http://schemas.microsoft.com/office/drawing/2014/chart" uri="{C3380CC4-5D6E-409C-BE32-E72D297353CC}">
              <c16:uniqueId val="{00000001-84B8-406A-8463-BB15FCD8AD93}"/>
            </c:ext>
          </c:extLst>
        </c:ser>
        <c:dLbls>
          <c:showLegendKey val="0"/>
          <c:showVal val="0"/>
          <c:showCatName val="0"/>
          <c:showSerName val="0"/>
          <c:showPercent val="0"/>
          <c:showBubbleSize val="0"/>
        </c:dLbls>
        <c:marker val="1"/>
        <c:smooth val="0"/>
        <c:axId val="114891008"/>
        <c:axId val="114909568"/>
      </c:lineChart>
      <c:dateAx>
        <c:axId val="114891008"/>
        <c:scaling>
          <c:orientation val="minMax"/>
        </c:scaling>
        <c:delete val="1"/>
        <c:axPos val="b"/>
        <c:numFmt formatCode="ge" sourceLinked="1"/>
        <c:majorTickMark val="none"/>
        <c:minorTickMark val="none"/>
        <c:tickLblPos val="none"/>
        <c:crossAx val="114909568"/>
        <c:crosses val="autoZero"/>
        <c:auto val="1"/>
        <c:lblOffset val="100"/>
        <c:baseTimeUnit val="years"/>
      </c:dateAx>
      <c:valAx>
        <c:axId val="114909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489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【920.42】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【360.30】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70" zoomScaleNormal="70" workbookViewId="0">
      <selection activeCell="BL16" sqref="BL16:BZ44"/>
    </sheetView>
  </sheetViews>
  <sheetFormatPr defaultColWidth="2.625" defaultRowHeight="13.5"/>
  <cols>
    <col min="1" max="1" width="2.625" customWidth="1"/>
    <col min="2" max="62" width="3.75" customWidth="1"/>
    <col min="63" max="63" width="1.25" customWidth="1"/>
    <col min="64" max="76" width="3.125" customWidth="1"/>
    <col min="77" max="77" width="4.375" customWidth="1"/>
    <col min="78" max="78" width="0.7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80" t="str">
        <f>データ!H6</f>
        <v>沖縄県　座間味村</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8" t="s">
        <v>1</v>
      </c>
      <c r="C7" s="68"/>
      <c r="D7" s="68"/>
      <c r="E7" s="68"/>
      <c r="F7" s="68"/>
      <c r="G7" s="68"/>
      <c r="H7" s="68"/>
      <c r="I7" s="68" t="s">
        <v>2</v>
      </c>
      <c r="J7" s="68"/>
      <c r="K7" s="68"/>
      <c r="L7" s="68"/>
      <c r="M7" s="68"/>
      <c r="N7" s="68"/>
      <c r="O7" s="68"/>
      <c r="P7" s="68" t="s">
        <v>3</v>
      </c>
      <c r="Q7" s="68"/>
      <c r="R7" s="68"/>
      <c r="S7" s="68"/>
      <c r="T7" s="68"/>
      <c r="U7" s="68"/>
      <c r="V7" s="68"/>
      <c r="W7" s="68" t="s">
        <v>4</v>
      </c>
      <c r="X7" s="68"/>
      <c r="Y7" s="68"/>
      <c r="Z7" s="68"/>
      <c r="AA7" s="68"/>
      <c r="AB7" s="68"/>
      <c r="AC7" s="68"/>
      <c r="AD7" s="68" t="s">
        <v>5</v>
      </c>
      <c r="AE7" s="68"/>
      <c r="AF7" s="68"/>
      <c r="AG7" s="68"/>
      <c r="AH7" s="68"/>
      <c r="AI7" s="68"/>
      <c r="AJ7" s="68"/>
      <c r="AK7" s="3"/>
      <c r="AL7" s="68" t="s">
        <v>6</v>
      </c>
      <c r="AM7" s="68"/>
      <c r="AN7" s="68"/>
      <c r="AO7" s="68"/>
      <c r="AP7" s="68"/>
      <c r="AQ7" s="68"/>
      <c r="AR7" s="68"/>
      <c r="AS7" s="68"/>
      <c r="AT7" s="68" t="s">
        <v>7</v>
      </c>
      <c r="AU7" s="68"/>
      <c r="AV7" s="68"/>
      <c r="AW7" s="68"/>
      <c r="AX7" s="68"/>
      <c r="AY7" s="68"/>
      <c r="AZ7" s="68"/>
      <c r="BA7" s="68"/>
      <c r="BB7" s="68" t="s">
        <v>8</v>
      </c>
      <c r="BC7" s="68"/>
      <c r="BD7" s="68"/>
      <c r="BE7" s="68"/>
      <c r="BF7" s="68"/>
      <c r="BG7" s="68"/>
      <c r="BH7" s="68"/>
      <c r="BI7" s="68"/>
      <c r="BJ7" s="3"/>
      <c r="BK7" s="3"/>
      <c r="BL7" s="4" t="s">
        <v>9</v>
      </c>
      <c r="BM7" s="5"/>
      <c r="BN7" s="5"/>
      <c r="BO7" s="5"/>
      <c r="BP7" s="5"/>
      <c r="BQ7" s="5"/>
      <c r="BR7" s="5"/>
      <c r="BS7" s="5"/>
      <c r="BT7" s="5"/>
      <c r="BU7" s="5"/>
      <c r="BV7" s="5"/>
      <c r="BW7" s="5"/>
      <c r="BX7" s="5"/>
      <c r="BY7" s="6"/>
    </row>
    <row r="8" spans="1:78" ht="18.75" customHeight="1">
      <c r="A8" s="2"/>
      <c r="B8" s="77" t="str">
        <f>データ!I6</f>
        <v>法非適用</v>
      </c>
      <c r="C8" s="77"/>
      <c r="D8" s="77"/>
      <c r="E8" s="77"/>
      <c r="F8" s="77"/>
      <c r="G8" s="77"/>
      <c r="H8" s="77"/>
      <c r="I8" s="77" t="str">
        <f>データ!J6</f>
        <v>下水道事業</v>
      </c>
      <c r="J8" s="77"/>
      <c r="K8" s="77"/>
      <c r="L8" s="77"/>
      <c r="M8" s="77"/>
      <c r="N8" s="77"/>
      <c r="O8" s="77"/>
      <c r="P8" s="77" t="str">
        <f>データ!K6</f>
        <v>漁業集落排水</v>
      </c>
      <c r="Q8" s="77"/>
      <c r="R8" s="77"/>
      <c r="S8" s="77"/>
      <c r="T8" s="77"/>
      <c r="U8" s="77"/>
      <c r="V8" s="77"/>
      <c r="W8" s="77" t="str">
        <f>データ!L6</f>
        <v>H3</v>
      </c>
      <c r="X8" s="77"/>
      <c r="Y8" s="77"/>
      <c r="Z8" s="77"/>
      <c r="AA8" s="77"/>
      <c r="AB8" s="77"/>
      <c r="AC8" s="77"/>
      <c r="AD8" s="78" t="str">
        <f>データ!$M$6</f>
        <v>非設置</v>
      </c>
      <c r="AE8" s="78"/>
      <c r="AF8" s="78"/>
      <c r="AG8" s="78"/>
      <c r="AH8" s="78"/>
      <c r="AI8" s="78"/>
      <c r="AJ8" s="78"/>
      <c r="AK8" s="3"/>
      <c r="AL8" s="72">
        <f>データ!S6</f>
        <v>923</v>
      </c>
      <c r="AM8" s="72"/>
      <c r="AN8" s="72"/>
      <c r="AO8" s="72"/>
      <c r="AP8" s="72"/>
      <c r="AQ8" s="72"/>
      <c r="AR8" s="72"/>
      <c r="AS8" s="72"/>
      <c r="AT8" s="71">
        <f>データ!T6</f>
        <v>16.739999999999998</v>
      </c>
      <c r="AU8" s="71"/>
      <c r="AV8" s="71"/>
      <c r="AW8" s="71"/>
      <c r="AX8" s="71"/>
      <c r="AY8" s="71"/>
      <c r="AZ8" s="71"/>
      <c r="BA8" s="71"/>
      <c r="BB8" s="71">
        <f>データ!U6</f>
        <v>55.14</v>
      </c>
      <c r="BC8" s="71"/>
      <c r="BD8" s="71"/>
      <c r="BE8" s="71"/>
      <c r="BF8" s="71"/>
      <c r="BG8" s="71"/>
      <c r="BH8" s="71"/>
      <c r="BI8" s="71"/>
      <c r="BJ8" s="3"/>
      <c r="BK8" s="3"/>
      <c r="BL8" s="75" t="s">
        <v>10</v>
      </c>
      <c r="BM8" s="76"/>
      <c r="BN8" s="7" t="s">
        <v>11</v>
      </c>
      <c r="BO8" s="8"/>
      <c r="BP8" s="8"/>
      <c r="BQ8" s="8"/>
      <c r="BR8" s="8"/>
      <c r="BS8" s="8"/>
      <c r="BT8" s="8"/>
      <c r="BU8" s="8"/>
      <c r="BV8" s="8"/>
      <c r="BW8" s="8"/>
      <c r="BX8" s="8"/>
      <c r="BY8" s="9"/>
    </row>
    <row r="9" spans="1:78" ht="18.75" customHeight="1">
      <c r="A9" s="2"/>
      <c r="B9" s="68" t="s">
        <v>12</v>
      </c>
      <c r="C9" s="68"/>
      <c r="D9" s="68"/>
      <c r="E9" s="68"/>
      <c r="F9" s="68"/>
      <c r="G9" s="68"/>
      <c r="H9" s="68"/>
      <c r="I9" s="68" t="s">
        <v>13</v>
      </c>
      <c r="J9" s="68"/>
      <c r="K9" s="68"/>
      <c r="L9" s="68"/>
      <c r="M9" s="68"/>
      <c r="N9" s="68"/>
      <c r="O9" s="68"/>
      <c r="P9" s="68" t="s">
        <v>14</v>
      </c>
      <c r="Q9" s="68"/>
      <c r="R9" s="68"/>
      <c r="S9" s="68"/>
      <c r="T9" s="68"/>
      <c r="U9" s="68"/>
      <c r="V9" s="68"/>
      <c r="W9" s="68" t="s">
        <v>15</v>
      </c>
      <c r="X9" s="68"/>
      <c r="Y9" s="68"/>
      <c r="Z9" s="68"/>
      <c r="AA9" s="68"/>
      <c r="AB9" s="68"/>
      <c r="AC9" s="68"/>
      <c r="AD9" s="68" t="s">
        <v>16</v>
      </c>
      <c r="AE9" s="68"/>
      <c r="AF9" s="68"/>
      <c r="AG9" s="68"/>
      <c r="AH9" s="68"/>
      <c r="AI9" s="68"/>
      <c r="AJ9" s="68"/>
      <c r="AK9" s="3"/>
      <c r="AL9" s="68" t="s">
        <v>17</v>
      </c>
      <c r="AM9" s="68"/>
      <c r="AN9" s="68"/>
      <c r="AO9" s="68"/>
      <c r="AP9" s="68"/>
      <c r="AQ9" s="68"/>
      <c r="AR9" s="68"/>
      <c r="AS9" s="68"/>
      <c r="AT9" s="68" t="s">
        <v>18</v>
      </c>
      <c r="AU9" s="68"/>
      <c r="AV9" s="68"/>
      <c r="AW9" s="68"/>
      <c r="AX9" s="68"/>
      <c r="AY9" s="68"/>
      <c r="AZ9" s="68"/>
      <c r="BA9" s="68"/>
      <c r="BB9" s="68" t="s">
        <v>19</v>
      </c>
      <c r="BC9" s="68"/>
      <c r="BD9" s="68"/>
      <c r="BE9" s="68"/>
      <c r="BF9" s="68"/>
      <c r="BG9" s="68"/>
      <c r="BH9" s="68"/>
      <c r="BI9" s="68"/>
      <c r="BJ9" s="3"/>
      <c r="BK9" s="3"/>
      <c r="BL9" s="69" t="s">
        <v>20</v>
      </c>
      <c r="BM9" s="70"/>
      <c r="BN9" s="10" t="s">
        <v>21</v>
      </c>
      <c r="BO9" s="11"/>
      <c r="BP9" s="11"/>
      <c r="BQ9" s="11"/>
      <c r="BR9" s="11"/>
      <c r="BS9" s="11"/>
      <c r="BT9" s="11"/>
      <c r="BU9" s="11"/>
      <c r="BV9" s="11"/>
      <c r="BW9" s="11"/>
      <c r="BX9" s="11"/>
      <c r="BY9" s="12"/>
    </row>
    <row r="10" spans="1:78" ht="18.75" customHeight="1">
      <c r="A10" s="2"/>
      <c r="B10" s="71" t="str">
        <f>データ!N6</f>
        <v>-</v>
      </c>
      <c r="C10" s="71"/>
      <c r="D10" s="71"/>
      <c r="E10" s="71"/>
      <c r="F10" s="71"/>
      <c r="G10" s="71"/>
      <c r="H10" s="71"/>
      <c r="I10" s="71" t="str">
        <f>データ!O6</f>
        <v>該当数値なし</v>
      </c>
      <c r="J10" s="71"/>
      <c r="K10" s="71"/>
      <c r="L10" s="71"/>
      <c r="M10" s="71"/>
      <c r="N10" s="71"/>
      <c r="O10" s="71"/>
      <c r="P10" s="71">
        <f>データ!P6</f>
        <v>27.98</v>
      </c>
      <c r="Q10" s="71"/>
      <c r="R10" s="71"/>
      <c r="S10" s="71"/>
      <c r="T10" s="71"/>
      <c r="U10" s="71"/>
      <c r="V10" s="71"/>
      <c r="W10" s="71">
        <f>データ!Q6</f>
        <v>79.56</v>
      </c>
      <c r="X10" s="71"/>
      <c r="Y10" s="71"/>
      <c r="Z10" s="71"/>
      <c r="AA10" s="71"/>
      <c r="AB10" s="71"/>
      <c r="AC10" s="71"/>
      <c r="AD10" s="72">
        <f>データ!R6</f>
        <v>2634</v>
      </c>
      <c r="AE10" s="72"/>
      <c r="AF10" s="72"/>
      <c r="AG10" s="72"/>
      <c r="AH10" s="72"/>
      <c r="AI10" s="72"/>
      <c r="AJ10" s="72"/>
      <c r="AK10" s="2"/>
      <c r="AL10" s="72">
        <f>データ!V6</f>
        <v>251</v>
      </c>
      <c r="AM10" s="72"/>
      <c r="AN10" s="72"/>
      <c r="AO10" s="72"/>
      <c r="AP10" s="72"/>
      <c r="AQ10" s="72"/>
      <c r="AR10" s="72"/>
      <c r="AS10" s="72"/>
      <c r="AT10" s="71">
        <f>データ!W6</f>
        <v>0.04</v>
      </c>
      <c r="AU10" s="71"/>
      <c r="AV10" s="71"/>
      <c r="AW10" s="71"/>
      <c r="AX10" s="71"/>
      <c r="AY10" s="71"/>
      <c r="AZ10" s="71"/>
      <c r="BA10" s="71"/>
      <c r="BB10" s="71">
        <f>データ!X6</f>
        <v>6275</v>
      </c>
      <c r="BC10" s="71"/>
      <c r="BD10" s="71"/>
      <c r="BE10" s="71"/>
      <c r="BF10" s="71"/>
      <c r="BG10" s="71"/>
      <c r="BH10" s="71"/>
      <c r="BI10" s="71"/>
      <c r="BJ10" s="2"/>
      <c r="BK10" s="2"/>
      <c r="BL10" s="73" t="s">
        <v>22</v>
      </c>
      <c r="BM10" s="74"/>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2" t="s">
        <v>126</v>
      </c>
      <c r="BM16" s="63"/>
      <c r="BN16" s="63"/>
      <c r="BO16" s="63"/>
      <c r="BP16" s="63"/>
      <c r="BQ16" s="63"/>
      <c r="BR16" s="63"/>
      <c r="BS16" s="63"/>
      <c r="BT16" s="63"/>
      <c r="BU16" s="63"/>
      <c r="BV16" s="63"/>
      <c r="BW16" s="63"/>
      <c r="BX16" s="63"/>
      <c r="BY16" s="63"/>
      <c r="BZ16" s="64"/>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2"/>
      <c r="BM17" s="63"/>
      <c r="BN17" s="63"/>
      <c r="BO17" s="63"/>
      <c r="BP17" s="63"/>
      <c r="BQ17" s="63"/>
      <c r="BR17" s="63"/>
      <c r="BS17" s="63"/>
      <c r="BT17" s="63"/>
      <c r="BU17" s="63"/>
      <c r="BV17" s="63"/>
      <c r="BW17" s="63"/>
      <c r="BX17" s="63"/>
      <c r="BY17" s="63"/>
      <c r="BZ17" s="64"/>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2"/>
      <c r="BM18" s="63"/>
      <c r="BN18" s="63"/>
      <c r="BO18" s="63"/>
      <c r="BP18" s="63"/>
      <c r="BQ18" s="63"/>
      <c r="BR18" s="63"/>
      <c r="BS18" s="63"/>
      <c r="BT18" s="63"/>
      <c r="BU18" s="63"/>
      <c r="BV18" s="63"/>
      <c r="BW18" s="63"/>
      <c r="BX18" s="63"/>
      <c r="BY18" s="63"/>
      <c r="BZ18" s="64"/>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2"/>
      <c r="BM19" s="63"/>
      <c r="BN19" s="63"/>
      <c r="BO19" s="63"/>
      <c r="BP19" s="63"/>
      <c r="BQ19" s="63"/>
      <c r="BR19" s="63"/>
      <c r="BS19" s="63"/>
      <c r="BT19" s="63"/>
      <c r="BU19" s="63"/>
      <c r="BV19" s="63"/>
      <c r="BW19" s="63"/>
      <c r="BX19" s="63"/>
      <c r="BY19" s="63"/>
      <c r="BZ19" s="64"/>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2"/>
      <c r="BM20" s="63"/>
      <c r="BN20" s="63"/>
      <c r="BO20" s="63"/>
      <c r="BP20" s="63"/>
      <c r="BQ20" s="63"/>
      <c r="BR20" s="63"/>
      <c r="BS20" s="63"/>
      <c r="BT20" s="63"/>
      <c r="BU20" s="63"/>
      <c r="BV20" s="63"/>
      <c r="BW20" s="63"/>
      <c r="BX20" s="63"/>
      <c r="BY20" s="63"/>
      <c r="BZ20" s="64"/>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2"/>
      <c r="BM21" s="63"/>
      <c r="BN21" s="63"/>
      <c r="BO21" s="63"/>
      <c r="BP21" s="63"/>
      <c r="BQ21" s="63"/>
      <c r="BR21" s="63"/>
      <c r="BS21" s="63"/>
      <c r="BT21" s="63"/>
      <c r="BU21" s="63"/>
      <c r="BV21" s="63"/>
      <c r="BW21" s="63"/>
      <c r="BX21" s="63"/>
      <c r="BY21" s="63"/>
      <c r="BZ21" s="64"/>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2"/>
      <c r="BM22" s="63"/>
      <c r="BN22" s="63"/>
      <c r="BO22" s="63"/>
      <c r="BP22" s="63"/>
      <c r="BQ22" s="63"/>
      <c r="BR22" s="63"/>
      <c r="BS22" s="63"/>
      <c r="BT22" s="63"/>
      <c r="BU22" s="63"/>
      <c r="BV22" s="63"/>
      <c r="BW22" s="63"/>
      <c r="BX22" s="63"/>
      <c r="BY22" s="63"/>
      <c r="BZ22" s="64"/>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2"/>
      <c r="BM23" s="63"/>
      <c r="BN23" s="63"/>
      <c r="BO23" s="63"/>
      <c r="BP23" s="63"/>
      <c r="BQ23" s="63"/>
      <c r="BR23" s="63"/>
      <c r="BS23" s="63"/>
      <c r="BT23" s="63"/>
      <c r="BU23" s="63"/>
      <c r="BV23" s="63"/>
      <c r="BW23" s="63"/>
      <c r="BX23" s="63"/>
      <c r="BY23" s="63"/>
      <c r="BZ23" s="64"/>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2"/>
      <c r="BM24" s="63"/>
      <c r="BN24" s="63"/>
      <c r="BO24" s="63"/>
      <c r="BP24" s="63"/>
      <c r="BQ24" s="63"/>
      <c r="BR24" s="63"/>
      <c r="BS24" s="63"/>
      <c r="BT24" s="63"/>
      <c r="BU24" s="63"/>
      <c r="BV24" s="63"/>
      <c r="BW24" s="63"/>
      <c r="BX24" s="63"/>
      <c r="BY24" s="63"/>
      <c r="BZ24" s="64"/>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2"/>
      <c r="BM25" s="63"/>
      <c r="BN25" s="63"/>
      <c r="BO25" s="63"/>
      <c r="BP25" s="63"/>
      <c r="BQ25" s="63"/>
      <c r="BR25" s="63"/>
      <c r="BS25" s="63"/>
      <c r="BT25" s="63"/>
      <c r="BU25" s="63"/>
      <c r="BV25" s="63"/>
      <c r="BW25" s="63"/>
      <c r="BX25" s="63"/>
      <c r="BY25" s="63"/>
      <c r="BZ25" s="64"/>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2"/>
      <c r="BM26" s="63"/>
      <c r="BN26" s="63"/>
      <c r="BO26" s="63"/>
      <c r="BP26" s="63"/>
      <c r="BQ26" s="63"/>
      <c r="BR26" s="63"/>
      <c r="BS26" s="63"/>
      <c r="BT26" s="63"/>
      <c r="BU26" s="63"/>
      <c r="BV26" s="63"/>
      <c r="BW26" s="63"/>
      <c r="BX26" s="63"/>
      <c r="BY26" s="63"/>
      <c r="BZ26" s="64"/>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2"/>
      <c r="BM27" s="63"/>
      <c r="BN27" s="63"/>
      <c r="BO27" s="63"/>
      <c r="BP27" s="63"/>
      <c r="BQ27" s="63"/>
      <c r="BR27" s="63"/>
      <c r="BS27" s="63"/>
      <c r="BT27" s="63"/>
      <c r="BU27" s="63"/>
      <c r="BV27" s="63"/>
      <c r="BW27" s="63"/>
      <c r="BX27" s="63"/>
      <c r="BY27" s="63"/>
      <c r="BZ27" s="64"/>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2"/>
      <c r="BM28" s="63"/>
      <c r="BN28" s="63"/>
      <c r="BO28" s="63"/>
      <c r="BP28" s="63"/>
      <c r="BQ28" s="63"/>
      <c r="BR28" s="63"/>
      <c r="BS28" s="63"/>
      <c r="BT28" s="63"/>
      <c r="BU28" s="63"/>
      <c r="BV28" s="63"/>
      <c r="BW28" s="63"/>
      <c r="BX28" s="63"/>
      <c r="BY28" s="63"/>
      <c r="BZ28" s="64"/>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2"/>
      <c r="BM29" s="63"/>
      <c r="BN29" s="63"/>
      <c r="BO29" s="63"/>
      <c r="BP29" s="63"/>
      <c r="BQ29" s="63"/>
      <c r="BR29" s="63"/>
      <c r="BS29" s="63"/>
      <c r="BT29" s="63"/>
      <c r="BU29" s="63"/>
      <c r="BV29" s="63"/>
      <c r="BW29" s="63"/>
      <c r="BX29" s="63"/>
      <c r="BY29" s="63"/>
      <c r="BZ29" s="64"/>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2"/>
      <c r="BM30" s="63"/>
      <c r="BN30" s="63"/>
      <c r="BO30" s="63"/>
      <c r="BP30" s="63"/>
      <c r="BQ30" s="63"/>
      <c r="BR30" s="63"/>
      <c r="BS30" s="63"/>
      <c r="BT30" s="63"/>
      <c r="BU30" s="63"/>
      <c r="BV30" s="63"/>
      <c r="BW30" s="63"/>
      <c r="BX30" s="63"/>
      <c r="BY30" s="63"/>
      <c r="BZ30" s="64"/>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2"/>
      <c r="BM31" s="63"/>
      <c r="BN31" s="63"/>
      <c r="BO31" s="63"/>
      <c r="BP31" s="63"/>
      <c r="BQ31" s="63"/>
      <c r="BR31" s="63"/>
      <c r="BS31" s="63"/>
      <c r="BT31" s="63"/>
      <c r="BU31" s="63"/>
      <c r="BV31" s="63"/>
      <c r="BW31" s="63"/>
      <c r="BX31" s="63"/>
      <c r="BY31" s="63"/>
      <c r="BZ31" s="64"/>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2"/>
      <c r="BM32" s="63"/>
      <c r="BN32" s="63"/>
      <c r="BO32" s="63"/>
      <c r="BP32" s="63"/>
      <c r="BQ32" s="63"/>
      <c r="BR32" s="63"/>
      <c r="BS32" s="63"/>
      <c r="BT32" s="63"/>
      <c r="BU32" s="63"/>
      <c r="BV32" s="63"/>
      <c r="BW32" s="63"/>
      <c r="BX32" s="63"/>
      <c r="BY32" s="63"/>
      <c r="BZ32" s="64"/>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2"/>
      <c r="BM33" s="63"/>
      <c r="BN33" s="63"/>
      <c r="BO33" s="63"/>
      <c r="BP33" s="63"/>
      <c r="BQ33" s="63"/>
      <c r="BR33" s="63"/>
      <c r="BS33" s="63"/>
      <c r="BT33" s="63"/>
      <c r="BU33" s="63"/>
      <c r="BV33" s="63"/>
      <c r="BW33" s="63"/>
      <c r="BX33" s="63"/>
      <c r="BY33" s="63"/>
      <c r="BZ33" s="64"/>
    </row>
    <row r="34" spans="1:78" ht="13.5" customHeight="1">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62"/>
      <c r="BM34" s="63"/>
      <c r="BN34" s="63"/>
      <c r="BO34" s="63"/>
      <c r="BP34" s="63"/>
      <c r="BQ34" s="63"/>
      <c r="BR34" s="63"/>
      <c r="BS34" s="63"/>
      <c r="BT34" s="63"/>
      <c r="BU34" s="63"/>
      <c r="BV34" s="63"/>
      <c r="BW34" s="63"/>
      <c r="BX34" s="63"/>
      <c r="BY34" s="63"/>
      <c r="BZ34" s="64"/>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62"/>
      <c r="BM35" s="63"/>
      <c r="BN35" s="63"/>
      <c r="BO35" s="63"/>
      <c r="BP35" s="63"/>
      <c r="BQ35" s="63"/>
      <c r="BR35" s="63"/>
      <c r="BS35" s="63"/>
      <c r="BT35" s="63"/>
      <c r="BU35" s="63"/>
      <c r="BV35" s="63"/>
      <c r="BW35" s="63"/>
      <c r="BX35" s="63"/>
      <c r="BY35" s="63"/>
      <c r="BZ35" s="64"/>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2"/>
      <c r="BM36" s="63"/>
      <c r="BN36" s="63"/>
      <c r="BO36" s="63"/>
      <c r="BP36" s="63"/>
      <c r="BQ36" s="63"/>
      <c r="BR36" s="63"/>
      <c r="BS36" s="63"/>
      <c r="BT36" s="63"/>
      <c r="BU36" s="63"/>
      <c r="BV36" s="63"/>
      <c r="BW36" s="63"/>
      <c r="BX36" s="63"/>
      <c r="BY36" s="63"/>
      <c r="BZ36" s="64"/>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2"/>
      <c r="BM37" s="63"/>
      <c r="BN37" s="63"/>
      <c r="BO37" s="63"/>
      <c r="BP37" s="63"/>
      <c r="BQ37" s="63"/>
      <c r="BR37" s="63"/>
      <c r="BS37" s="63"/>
      <c r="BT37" s="63"/>
      <c r="BU37" s="63"/>
      <c r="BV37" s="63"/>
      <c r="BW37" s="63"/>
      <c r="BX37" s="63"/>
      <c r="BY37" s="63"/>
      <c r="BZ37" s="64"/>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2"/>
      <c r="BM38" s="63"/>
      <c r="BN38" s="63"/>
      <c r="BO38" s="63"/>
      <c r="BP38" s="63"/>
      <c r="BQ38" s="63"/>
      <c r="BR38" s="63"/>
      <c r="BS38" s="63"/>
      <c r="BT38" s="63"/>
      <c r="BU38" s="63"/>
      <c r="BV38" s="63"/>
      <c r="BW38" s="63"/>
      <c r="BX38" s="63"/>
      <c r="BY38" s="63"/>
      <c r="BZ38" s="64"/>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2"/>
      <c r="BM39" s="63"/>
      <c r="BN39" s="63"/>
      <c r="BO39" s="63"/>
      <c r="BP39" s="63"/>
      <c r="BQ39" s="63"/>
      <c r="BR39" s="63"/>
      <c r="BS39" s="63"/>
      <c r="BT39" s="63"/>
      <c r="BU39" s="63"/>
      <c r="BV39" s="63"/>
      <c r="BW39" s="63"/>
      <c r="BX39" s="63"/>
      <c r="BY39" s="63"/>
      <c r="BZ39" s="64"/>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2"/>
      <c r="BM40" s="63"/>
      <c r="BN40" s="63"/>
      <c r="BO40" s="63"/>
      <c r="BP40" s="63"/>
      <c r="BQ40" s="63"/>
      <c r="BR40" s="63"/>
      <c r="BS40" s="63"/>
      <c r="BT40" s="63"/>
      <c r="BU40" s="63"/>
      <c r="BV40" s="63"/>
      <c r="BW40" s="63"/>
      <c r="BX40" s="63"/>
      <c r="BY40" s="63"/>
      <c r="BZ40" s="64"/>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2"/>
      <c r="BM41" s="63"/>
      <c r="BN41" s="63"/>
      <c r="BO41" s="63"/>
      <c r="BP41" s="63"/>
      <c r="BQ41" s="63"/>
      <c r="BR41" s="63"/>
      <c r="BS41" s="63"/>
      <c r="BT41" s="63"/>
      <c r="BU41" s="63"/>
      <c r="BV41" s="63"/>
      <c r="BW41" s="63"/>
      <c r="BX41" s="63"/>
      <c r="BY41" s="63"/>
      <c r="BZ41" s="64"/>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2"/>
      <c r="BM42" s="63"/>
      <c r="BN42" s="63"/>
      <c r="BO42" s="63"/>
      <c r="BP42" s="63"/>
      <c r="BQ42" s="63"/>
      <c r="BR42" s="63"/>
      <c r="BS42" s="63"/>
      <c r="BT42" s="63"/>
      <c r="BU42" s="63"/>
      <c r="BV42" s="63"/>
      <c r="BW42" s="63"/>
      <c r="BX42" s="63"/>
      <c r="BY42" s="63"/>
      <c r="BZ42" s="64"/>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2"/>
      <c r="BM43" s="63"/>
      <c r="BN43" s="63"/>
      <c r="BO43" s="63"/>
      <c r="BP43" s="63"/>
      <c r="BQ43" s="63"/>
      <c r="BR43" s="63"/>
      <c r="BS43" s="63"/>
      <c r="BT43" s="63"/>
      <c r="BU43" s="63"/>
      <c r="BV43" s="63"/>
      <c r="BW43" s="63"/>
      <c r="BX43" s="63"/>
      <c r="BY43" s="63"/>
      <c r="BZ43" s="64"/>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5"/>
      <c r="BM44" s="66"/>
      <c r="BN44" s="66"/>
      <c r="BO44" s="66"/>
      <c r="BP44" s="66"/>
      <c r="BQ44" s="66"/>
      <c r="BR44" s="66"/>
      <c r="BS44" s="66"/>
      <c r="BT44" s="66"/>
      <c r="BU44" s="66"/>
      <c r="BV44" s="66"/>
      <c r="BW44" s="66"/>
      <c r="BX44" s="66"/>
      <c r="BY44" s="66"/>
      <c r="BZ44" s="67"/>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56</v>
      </c>
      <c r="H86" s="25" t="str">
        <f>データ!BP6</f>
        <v>【920.42】</v>
      </c>
      <c r="I86" s="25" t="str">
        <f>データ!CA6</f>
        <v>【47.34】</v>
      </c>
      <c r="J86" s="25" t="str">
        <f>データ!CL6</f>
        <v>【360.30】</v>
      </c>
      <c r="K86" s="25" t="str">
        <f>データ!CW6</f>
        <v>【34.06】</v>
      </c>
      <c r="L86" s="25" t="str">
        <f>データ!DH6</f>
        <v>【79.14】</v>
      </c>
      <c r="M86" s="25" t="s">
        <v>56</v>
      </c>
      <c r="N86" s="25" t="s">
        <v>57</v>
      </c>
      <c r="O86" s="25" t="str">
        <f>データ!EO6</f>
        <v>【0.01】</v>
      </c>
    </row>
  </sheetData>
  <sheetProtection algorithmName="SHA-512" hashValue="YctqMcavKGAgNKNLTcsNzc0tCUj/b5r+lSG/etFdvHaFP0q9wGAPtBJHfdSbKEtoiA+jbceL0/bz3ELABwQP3A==" saltValue="TfAcCYJ73f4d54CMfiomWA=="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58</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59</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60</v>
      </c>
      <c r="B3" s="28" t="s">
        <v>61</v>
      </c>
      <c r="C3" s="28" t="s">
        <v>62</v>
      </c>
      <c r="D3" s="28" t="s">
        <v>63</v>
      </c>
      <c r="E3" s="28" t="s">
        <v>64</v>
      </c>
      <c r="F3" s="28" t="s">
        <v>65</v>
      </c>
      <c r="G3" s="28" t="s">
        <v>66</v>
      </c>
      <c r="H3" s="82" t="s">
        <v>67</v>
      </c>
      <c r="I3" s="83"/>
      <c r="J3" s="83"/>
      <c r="K3" s="83"/>
      <c r="L3" s="83"/>
      <c r="M3" s="83"/>
      <c r="N3" s="83"/>
      <c r="O3" s="83"/>
      <c r="P3" s="83"/>
      <c r="Q3" s="83"/>
      <c r="R3" s="83"/>
      <c r="S3" s="83"/>
      <c r="T3" s="83"/>
      <c r="U3" s="83"/>
      <c r="V3" s="83"/>
      <c r="W3" s="83"/>
      <c r="X3" s="84"/>
      <c r="Y3" s="88" t="s">
        <v>68</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69</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c r="A4" s="27" t="s">
        <v>70</v>
      </c>
      <c r="B4" s="29"/>
      <c r="C4" s="29"/>
      <c r="D4" s="29"/>
      <c r="E4" s="29"/>
      <c r="F4" s="29"/>
      <c r="G4" s="29"/>
      <c r="H4" s="85"/>
      <c r="I4" s="86"/>
      <c r="J4" s="86"/>
      <c r="K4" s="86"/>
      <c r="L4" s="86"/>
      <c r="M4" s="86"/>
      <c r="N4" s="86"/>
      <c r="O4" s="86"/>
      <c r="P4" s="86"/>
      <c r="Q4" s="86"/>
      <c r="R4" s="86"/>
      <c r="S4" s="86"/>
      <c r="T4" s="86"/>
      <c r="U4" s="86"/>
      <c r="V4" s="86"/>
      <c r="W4" s="86"/>
      <c r="X4" s="87"/>
      <c r="Y4" s="81" t="s">
        <v>71</v>
      </c>
      <c r="Z4" s="81"/>
      <c r="AA4" s="81"/>
      <c r="AB4" s="81"/>
      <c r="AC4" s="81"/>
      <c r="AD4" s="81"/>
      <c r="AE4" s="81"/>
      <c r="AF4" s="81"/>
      <c r="AG4" s="81"/>
      <c r="AH4" s="81"/>
      <c r="AI4" s="81"/>
      <c r="AJ4" s="81" t="s">
        <v>72</v>
      </c>
      <c r="AK4" s="81"/>
      <c r="AL4" s="81"/>
      <c r="AM4" s="81"/>
      <c r="AN4" s="81"/>
      <c r="AO4" s="81"/>
      <c r="AP4" s="81"/>
      <c r="AQ4" s="81"/>
      <c r="AR4" s="81"/>
      <c r="AS4" s="81"/>
      <c r="AT4" s="81"/>
      <c r="AU4" s="81" t="s">
        <v>73</v>
      </c>
      <c r="AV4" s="81"/>
      <c r="AW4" s="81"/>
      <c r="AX4" s="81"/>
      <c r="AY4" s="81"/>
      <c r="AZ4" s="81"/>
      <c r="BA4" s="81"/>
      <c r="BB4" s="81"/>
      <c r="BC4" s="81"/>
      <c r="BD4" s="81"/>
      <c r="BE4" s="81"/>
      <c r="BF4" s="81" t="s">
        <v>74</v>
      </c>
      <c r="BG4" s="81"/>
      <c r="BH4" s="81"/>
      <c r="BI4" s="81"/>
      <c r="BJ4" s="81"/>
      <c r="BK4" s="81"/>
      <c r="BL4" s="81"/>
      <c r="BM4" s="81"/>
      <c r="BN4" s="81"/>
      <c r="BO4" s="81"/>
      <c r="BP4" s="81"/>
      <c r="BQ4" s="81" t="s">
        <v>75</v>
      </c>
      <c r="BR4" s="81"/>
      <c r="BS4" s="81"/>
      <c r="BT4" s="81"/>
      <c r="BU4" s="81"/>
      <c r="BV4" s="81"/>
      <c r="BW4" s="81"/>
      <c r="BX4" s="81"/>
      <c r="BY4" s="81"/>
      <c r="BZ4" s="81"/>
      <c r="CA4" s="81"/>
      <c r="CB4" s="81" t="s">
        <v>76</v>
      </c>
      <c r="CC4" s="81"/>
      <c r="CD4" s="81"/>
      <c r="CE4" s="81"/>
      <c r="CF4" s="81"/>
      <c r="CG4" s="81"/>
      <c r="CH4" s="81"/>
      <c r="CI4" s="81"/>
      <c r="CJ4" s="81"/>
      <c r="CK4" s="81"/>
      <c r="CL4" s="81"/>
      <c r="CM4" s="81" t="s">
        <v>77</v>
      </c>
      <c r="CN4" s="81"/>
      <c r="CO4" s="81"/>
      <c r="CP4" s="81"/>
      <c r="CQ4" s="81"/>
      <c r="CR4" s="81"/>
      <c r="CS4" s="81"/>
      <c r="CT4" s="81"/>
      <c r="CU4" s="81"/>
      <c r="CV4" s="81"/>
      <c r="CW4" s="81"/>
      <c r="CX4" s="81" t="s">
        <v>78</v>
      </c>
      <c r="CY4" s="81"/>
      <c r="CZ4" s="81"/>
      <c r="DA4" s="81"/>
      <c r="DB4" s="81"/>
      <c r="DC4" s="81"/>
      <c r="DD4" s="81"/>
      <c r="DE4" s="81"/>
      <c r="DF4" s="81"/>
      <c r="DG4" s="81"/>
      <c r="DH4" s="81"/>
      <c r="DI4" s="81" t="s">
        <v>79</v>
      </c>
      <c r="DJ4" s="81"/>
      <c r="DK4" s="81"/>
      <c r="DL4" s="81"/>
      <c r="DM4" s="81"/>
      <c r="DN4" s="81"/>
      <c r="DO4" s="81"/>
      <c r="DP4" s="81"/>
      <c r="DQ4" s="81"/>
      <c r="DR4" s="81"/>
      <c r="DS4" s="81"/>
      <c r="DT4" s="81" t="s">
        <v>80</v>
      </c>
      <c r="DU4" s="81"/>
      <c r="DV4" s="81"/>
      <c r="DW4" s="81"/>
      <c r="DX4" s="81"/>
      <c r="DY4" s="81"/>
      <c r="DZ4" s="81"/>
      <c r="EA4" s="81"/>
      <c r="EB4" s="81"/>
      <c r="EC4" s="81"/>
      <c r="ED4" s="81"/>
      <c r="EE4" s="81" t="s">
        <v>81</v>
      </c>
      <c r="EF4" s="81"/>
      <c r="EG4" s="81"/>
      <c r="EH4" s="81"/>
      <c r="EI4" s="81"/>
      <c r="EJ4" s="81"/>
      <c r="EK4" s="81"/>
      <c r="EL4" s="81"/>
      <c r="EM4" s="81"/>
      <c r="EN4" s="81"/>
      <c r="EO4" s="81"/>
    </row>
    <row r="5" spans="1:145">
      <c r="A5" s="27" t="s">
        <v>82</v>
      </c>
      <c r="B5" s="30"/>
      <c r="C5" s="30"/>
      <c r="D5" s="30"/>
      <c r="E5" s="30"/>
      <c r="F5" s="30"/>
      <c r="G5" s="30"/>
      <c r="H5" s="31" t="s">
        <v>83</v>
      </c>
      <c r="I5" s="31" t="s">
        <v>84</v>
      </c>
      <c r="J5" s="31" t="s">
        <v>85</v>
      </c>
      <c r="K5" s="31" t="s">
        <v>86</v>
      </c>
      <c r="L5" s="31" t="s">
        <v>87</v>
      </c>
      <c r="M5" s="31" t="s">
        <v>5</v>
      </c>
      <c r="N5" s="31" t="s">
        <v>88</v>
      </c>
      <c r="O5" s="31" t="s">
        <v>89</v>
      </c>
      <c r="P5" s="31" t="s">
        <v>90</v>
      </c>
      <c r="Q5" s="31" t="s">
        <v>91</v>
      </c>
      <c r="R5" s="31" t="s">
        <v>92</v>
      </c>
      <c r="S5" s="31" t="s">
        <v>93</v>
      </c>
      <c r="T5" s="31" t="s">
        <v>94</v>
      </c>
      <c r="U5" s="31" t="s">
        <v>95</v>
      </c>
      <c r="V5" s="31" t="s">
        <v>96</v>
      </c>
      <c r="W5" s="31" t="s">
        <v>97</v>
      </c>
      <c r="X5" s="31" t="s">
        <v>98</v>
      </c>
      <c r="Y5" s="31" t="s">
        <v>99</v>
      </c>
      <c r="Z5" s="31" t="s">
        <v>100</v>
      </c>
      <c r="AA5" s="31" t="s">
        <v>101</v>
      </c>
      <c r="AB5" s="31" t="s">
        <v>102</v>
      </c>
      <c r="AC5" s="31" t="s">
        <v>103</v>
      </c>
      <c r="AD5" s="31" t="s">
        <v>104</v>
      </c>
      <c r="AE5" s="31" t="s">
        <v>105</v>
      </c>
      <c r="AF5" s="31" t="s">
        <v>106</v>
      </c>
      <c r="AG5" s="31" t="s">
        <v>107</v>
      </c>
      <c r="AH5" s="31" t="s">
        <v>108</v>
      </c>
      <c r="AI5" s="31" t="s">
        <v>43</v>
      </c>
      <c r="AJ5" s="31" t="s">
        <v>99</v>
      </c>
      <c r="AK5" s="31" t="s">
        <v>100</v>
      </c>
      <c r="AL5" s="31" t="s">
        <v>101</v>
      </c>
      <c r="AM5" s="31" t="s">
        <v>102</v>
      </c>
      <c r="AN5" s="31" t="s">
        <v>103</v>
      </c>
      <c r="AO5" s="31" t="s">
        <v>104</v>
      </c>
      <c r="AP5" s="31" t="s">
        <v>105</v>
      </c>
      <c r="AQ5" s="31" t="s">
        <v>106</v>
      </c>
      <c r="AR5" s="31" t="s">
        <v>107</v>
      </c>
      <c r="AS5" s="31" t="s">
        <v>108</v>
      </c>
      <c r="AT5" s="31" t="s">
        <v>109</v>
      </c>
      <c r="AU5" s="31" t="s">
        <v>99</v>
      </c>
      <c r="AV5" s="31" t="s">
        <v>100</v>
      </c>
      <c r="AW5" s="31" t="s">
        <v>101</v>
      </c>
      <c r="AX5" s="31" t="s">
        <v>102</v>
      </c>
      <c r="AY5" s="31" t="s">
        <v>103</v>
      </c>
      <c r="AZ5" s="31" t="s">
        <v>104</v>
      </c>
      <c r="BA5" s="31" t="s">
        <v>105</v>
      </c>
      <c r="BB5" s="31" t="s">
        <v>106</v>
      </c>
      <c r="BC5" s="31" t="s">
        <v>107</v>
      </c>
      <c r="BD5" s="31" t="s">
        <v>108</v>
      </c>
      <c r="BE5" s="31" t="s">
        <v>109</v>
      </c>
      <c r="BF5" s="31" t="s">
        <v>99</v>
      </c>
      <c r="BG5" s="31" t="s">
        <v>100</v>
      </c>
      <c r="BH5" s="31" t="s">
        <v>101</v>
      </c>
      <c r="BI5" s="31" t="s">
        <v>102</v>
      </c>
      <c r="BJ5" s="31" t="s">
        <v>103</v>
      </c>
      <c r="BK5" s="31" t="s">
        <v>104</v>
      </c>
      <c r="BL5" s="31" t="s">
        <v>105</v>
      </c>
      <c r="BM5" s="31" t="s">
        <v>106</v>
      </c>
      <c r="BN5" s="31" t="s">
        <v>107</v>
      </c>
      <c r="BO5" s="31" t="s">
        <v>108</v>
      </c>
      <c r="BP5" s="31" t="s">
        <v>109</v>
      </c>
      <c r="BQ5" s="31" t="s">
        <v>99</v>
      </c>
      <c r="BR5" s="31" t="s">
        <v>100</v>
      </c>
      <c r="BS5" s="31" t="s">
        <v>101</v>
      </c>
      <c r="BT5" s="31" t="s">
        <v>102</v>
      </c>
      <c r="BU5" s="31" t="s">
        <v>103</v>
      </c>
      <c r="BV5" s="31" t="s">
        <v>104</v>
      </c>
      <c r="BW5" s="31" t="s">
        <v>105</v>
      </c>
      <c r="BX5" s="31" t="s">
        <v>106</v>
      </c>
      <c r="BY5" s="31" t="s">
        <v>107</v>
      </c>
      <c r="BZ5" s="31" t="s">
        <v>108</v>
      </c>
      <c r="CA5" s="31" t="s">
        <v>109</v>
      </c>
      <c r="CB5" s="31" t="s">
        <v>99</v>
      </c>
      <c r="CC5" s="31" t="s">
        <v>100</v>
      </c>
      <c r="CD5" s="31" t="s">
        <v>101</v>
      </c>
      <c r="CE5" s="31" t="s">
        <v>102</v>
      </c>
      <c r="CF5" s="31" t="s">
        <v>103</v>
      </c>
      <c r="CG5" s="31" t="s">
        <v>104</v>
      </c>
      <c r="CH5" s="31" t="s">
        <v>105</v>
      </c>
      <c r="CI5" s="31" t="s">
        <v>106</v>
      </c>
      <c r="CJ5" s="31" t="s">
        <v>107</v>
      </c>
      <c r="CK5" s="31" t="s">
        <v>108</v>
      </c>
      <c r="CL5" s="31" t="s">
        <v>109</v>
      </c>
      <c r="CM5" s="31" t="s">
        <v>99</v>
      </c>
      <c r="CN5" s="31" t="s">
        <v>100</v>
      </c>
      <c r="CO5" s="31" t="s">
        <v>101</v>
      </c>
      <c r="CP5" s="31" t="s">
        <v>102</v>
      </c>
      <c r="CQ5" s="31" t="s">
        <v>103</v>
      </c>
      <c r="CR5" s="31" t="s">
        <v>104</v>
      </c>
      <c r="CS5" s="31" t="s">
        <v>105</v>
      </c>
      <c r="CT5" s="31" t="s">
        <v>106</v>
      </c>
      <c r="CU5" s="31" t="s">
        <v>107</v>
      </c>
      <c r="CV5" s="31" t="s">
        <v>108</v>
      </c>
      <c r="CW5" s="31" t="s">
        <v>109</v>
      </c>
      <c r="CX5" s="31" t="s">
        <v>99</v>
      </c>
      <c r="CY5" s="31" t="s">
        <v>100</v>
      </c>
      <c r="CZ5" s="31" t="s">
        <v>101</v>
      </c>
      <c r="DA5" s="31" t="s">
        <v>102</v>
      </c>
      <c r="DB5" s="31" t="s">
        <v>103</v>
      </c>
      <c r="DC5" s="31" t="s">
        <v>104</v>
      </c>
      <c r="DD5" s="31" t="s">
        <v>105</v>
      </c>
      <c r="DE5" s="31" t="s">
        <v>106</v>
      </c>
      <c r="DF5" s="31" t="s">
        <v>107</v>
      </c>
      <c r="DG5" s="31" t="s">
        <v>108</v>
      </c>
      <c r="DH5" s="31" t="s">
        <v>109</v>
      </c>
      <c r="DI5" s="31" t="s">
        <v>99</v>
      </c>
      <c r="DJ5" s="31" t="s">
        <v>100</v>
      </c>
      <c r="DK5" s="31" t="s">
        <v>101</v>
      </c>
      <c r="DL5" s="31" t="s">
        <v>102</v>
      </c>
      <c r="DM5" s="31" t="s">
        <v>103</v>
      </c>
      <c r="DN5" s="31" t="s">
        <v>104</v>
      </c>
      <c r="DO5" s="31" t="s">
        <v>105</v>
      </c>
      <c r="DP5" s="31" t="s">
        <v>106</v>
      </c>
      <c r="DQ5" s="31" t="s">
        <v>107</v>
      </c>
      <c r="DR5" s="31" t="s">
        <v>108</v>
      </c>
      <c r="DS5" s="31" t="s">
        <v>109</v>
      </c>
      <c r="DT5" s="31" t="s">
        <v>99</v>
      </c>
      <c r="DU5" s="31" t="s">
        <v>100</v>
      </c>
      <c r="DV5" s="31" t="s">
        <v>101</v>
      </c>
      <c r="DW5" s="31" t="s">
        <v>102</v>
      </c>
      <c r="DX5" s="31" t="s">
        <v>103</v>
      </c>
      <c r="DY5" s="31" t="s">
        <v>104</v>
      </c>
      <c r="DZ5" s="31" t="s">
        <v>105</v>
      </c>
      <c r="EA5" s="31" t="s">
        <v>106</v>
      </c>
      <c r="EB5" s="31" t="s">
        <v>107</v>
      </c>
      <c r="EC5" s="31" t="s">
        <v>108</v>
      </c>
      <c r="ED5" s="31" t="s">
        <v>109</v>
      </c>
      <c r="EE5" s="31" t="s">
        <v>99</v>
      </c>
      <c r="EF5" s="31" t="s">
        <v>100</v>
      </c>
      <c r="EG5" s="31" t="s">
        <v>101</v>
      </c>
      <c r="EH5" s="31" t="s">
        <v>102</v>
      </c>
      <c r="EI5" s="31" t="s">
        <v>103</v>
      </c>
      <c r="EJ5" s="31" t="s">
        <v>104</v>
      </c>
      <c r="EK5" s="31" t="s">
        <v>105</v>
      </c>
      <c r="EL5" s="31" t="s">
        <v>106</v>
      </c>
      <c r="EM5" s="31" t="s">
        <v>107</v>
      </c>
      <c r="EN5" s="31" t="s">
        <v>108</v>
      </c>
      <c r="EO5" s="31" t="s">
        <v>109</v>
      </c>
    </row>
    <row r="6" spans="1:145" s="35" customFormat="1">
      <c r="A6" s="27" t="s">
        <v>110</v>
      </c>
      <c r="B6" s="32">
        <f>B7</f>
        <v>2017</v>
      </c>
      <c r="C6" s="32">
        <f t="shared" ref="C6:X6" si="3">C7</f>
        <v>473545</v>
      </c>
      <c r="D6" s="32">
        <f t="shared" si="3"/>
        <v>47</v>
      </c>
      <c r="E6" s="32">
        <f t="shared" si="3"/>
        <v>17</v>
      </c>
      <c r="F6" s="32">
        <f t="shared" si="3"/>
        <v>6</v>
      </c>
      <c r="G6" s="32">
        <f t="shared" si="3"/>
        <v>0</v>
      </c>
      <c r="H6" s="32" t="str">
        <f t="shared" si="3"/>
        <v>沖縄県　座間味村</v>
      </c>
      <c r="I6" s="32" t="str">
        <f t="shared" si="3"/>
        <v>法非適用</v>
      </c>
      <c r="J6" s="32" t="str">
        <f t="shared" si="3"/>
        <v>下水道事業</v>
      </c>
      <c r="K6" s="32" t="str">
        <f t="shared" si="3"/>
        <v>漁業集落排水</v>
      </c>
      <c r="L6" s="32" t="str">
        <f t="shared" si="3"/>
        <v>H3</v>
      </c>
      <c r="M6" s="32" t="str">
        <f t="shared" si="3"/>
        <v>非設置</v>
      </c>
      <c r="N6" s="33" t="str">
        <f t="shared" si="3"/>
        <v>-</v>
      </c>
      <c r="O6" s="33" t="str">
        <f t="shared" si="3"/>
        <v>該当数値なし</v>
      </c>
      <c r="P6" s="33">
        <f t="shared" si="3"/>
        <v>27.98</v>
      </c>
      <c r="Q6" s="33">
        <f t="shared" si="3"/>
        <v>79.56</v>
      </c>
      <c r="R6" s="33">
        <f t="shared" si="3"/>
        <v>2634</v>
      </c>
      <c r="S6" s="33">
        <f t="shared" si="3"/>
        <v>923</v>
      </c>
      <c r="T6" s="33">
        <f t="shared" si="3"/>
        <v>16.739999999999998</v>
      </c>
      <c r="U6" s="33">
        <f t="shared" si="3"/>
        <v>55.14</v>
      </c>
      <c r="V6" s="33">
        <f t="shared" si="3"/>
        <v>251</v>
      </c>
      <c r="W6" s="33">
        <f t="shared" si="3"/>
        <v>0.04</v>
      </c>
      <c r="X6" s="33">
        <f t="shared" si="3"/>
        <v>6275</v>
      </c>
      <c r="Y6" s="34">
        <f>IF(Y7="",NA(),Y7)</f>
        <v>81.08</v>
      </c>
      <c r="Z6" s="34">
        <f t="shared" ref="Z6:AH6" si="4">IF(Z7="",NA(),Z7)</f>
        <v>85.92</v>
      </c>
      <c r="AA6" s="34">
        <f t="shared" si="4"/>
        <v>90.05</v>
      </c>
      <c r="AB6" s="34">
        <f t="shared" si="4"/>
        <v>87.59</v>
      </c>
      <c r="AC6" s="34">
        <f t="shared" si="4"/>
        <v>98.92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1186.3</v>
      </c>
      <c r="BG6" s="34">
        <f t="shared" ref="BG6:BO6" si="7">IF(BG7="",NA(),BG7)</f>
        <v>1078.46</v>
      </c>
      <c r="BH6" s="34">
        <f t="shared" si="7"/>
        <v>1219.8900000000001</v>
      </c>
      <c r="BI6" s="34">
        <f t="shared" si="7"/>
        <v>1110.8399999999999</v>
      </c>
      <c r="BJ6" s="34">
        <f t="shared" si="7"/>
        <v>1101.73</v>
      </c>
      <c r="BK6" s="34">
        <f t="shared" si="7"/>
        <v>1716.47</v>
      </c>
      <c r="BL6" s="34">
        <f t="shared" si="7"/>
        <v>1741.94</v>
      </c>
      <c r="BM6" s="34">
        <f t="shared" si="7"/>
        <v>1451.54</v>
      </c>
      <c r="BN6" s="34">
        <f t="shared" si="7"/>
        <v>1700.42</v>
      </c>
      <c r="BO6" s="34">
        <f t="shared" si="7"/>
        <v>1491.92</v>
      </c>
      <c r="BP6" s="33" t="str">
        <f>IF(BP7="","",IF(BP7="-","【-】","【"&amp;SUBSTITUTE(TEXT(BP7,"#,##0.00"),"-","△")&amp;"】"))</f>
        <v>【920.42】</v>
      </c>
      <c r="BQ6" s="34">
        <f>IF(BQ7="",NA(),BQ7)</f>
        <v>37.99</v>
      </c>
      <c r="BR6" s="34">
        <f t="shared" ref="BR6:BZ6" si="8">IF(BR7="",NA(),BR7)</f>
        <v>45.12</v>
      </c>
      <c r="BS6" s="34">
        <f t="shared" si="8"/>
        <v>41.28</v>
      </c>
      <c r="BT6" s="34">
        <f t="shared" si="8"/>
        <v>44.25</v>
      </c>
      <c r="BU6" s="34">
        <f t="shared" si="8"/>
        <v>80.930000000000007</v>
      </c>
      <c r="BV6" s="34">
        <f t="shared" si="8"/>
        <v>35.049999999999997</v>
      </c>
      <c r="BW6" s="34">
        <f t="shared" si="8"/>
        <v>33.86</v>
      </c>
      <c r="BX6" s="34">
        <f t="shared" si="8"/>
        <v>33.58</v>
      </c>
      <c r="BY6" s="34">
        <f t="shared" si="8"/>
        <v>34.51</v>
      </c>
      <c r="BZ6" s="34">
        <f t="shared" si="8"/>
        <v>46.77</v>
      </c>
      <c r="CA6" s="33" t="str">
        <f>IF(CA7="","",IF(CA7="-","【-】","【"&amp;SUBSTITUTE(TEXT(CA7,"#,##0.00"),"-","△")&amp;"】"))</f>
        <v>【47.34】</v>
      </c>
      <c r="CB6" s="34">
        <f>IF(CB7="",NA(),CB7)</f>
        <v>457.78</v>
      </c>
      <c r="CC6" s="34">
        <f t="shared" ref="CC6:CK6" si="9">IF(CC7="",NA(),CC7)</f>
        <v>390.24</v>
      </c>
      <c r="CD6" s="34">
        <f t="shared" si="9"/>
        <v>422.19</v>
      </c>
      <c r="CE6" s="34">
        <f t="shared" si="9"/>
        <v>408.46</v>
      </c>
      <c r="CF6" s="34">
        <f t="shared" si="9"/>
        <v>219.66</v>
      </c>
      <c r="CG6" s="34">
        <f t="shared" si="9"/>
        <v>463.38</v>
      </c>
      <c r="CH6" s="34">
        <f t="shared" si="9"/>
        <v>510.15</v>
      </c>
      <c r="CI6" s="34">
        <f t="shared" si="9"/>
        <v>514.39</v>
      </c>
      <c r="CJ6" s="34">
        <f t="shared" si="9"/>
        <v>476.11</v>
      </c>
      <c r="CK6" s="34">
        <f t="shared" si="9"/>
        <v>348.75</v>
      </c>
      <c r="CL6" s="33" t="str">
        <f>IF(CL7="","",IF(CL7="-","【-】","【"&amp;SUBSTITUTE(TEXT(CL7,"#,##0.00"),"-","△")&amp;"】"))</f>
        <v>【360.30】</v>
      </c>
      <c r="CM6" s="34">
        <f>IF(CM7="",NA(),CM7)</f>
        <v>26.36</v>
      </c>
      <c r="CN6" s="34">
        <f t="shared" ref="CN6:CV6" si="10">IF(CN7="",NA(),CN7)</f>
        <v>27.27</v>
      </c>
      <c r="CO6" s="34">
        <f t="shared" si="10"/>
        <v>27.58</v>
      </c>
      <c r="CP6" s="34">
        <f t="shared" si="10"/>
        <v>27.58</v>
      </c>
      <c r="CQ6" s="34">
        <f t="shared" si="10"/>
        <v>26.36</v>
      </c>
      <c r="CR6" s="34">
        <f t="shared" si="10"/>
        <v>31.37</v>
      </c>
      <c r="CS6" s="34">
        <f t="shared" si="10"/>
        <v>29.86</v>
      </c>
      <c r="CT6" s="34">
        <f t="shared" si="10"/>
        <v>29.28</v>
      </c>
      <c r="CU6" s="34">
        <f t="shared" si="10"/>
        <v>29.4</v>
      </c>
      <c r="CV6" s="34">
        <f t="shared" si="10"/>
        <v>29.8</v>
      </c>
      <c r="CW6" s="33" t="str">
        <f>IF(CW7="","",IF(CW7="-","【-】","【"&amp;SUBSTITUTE(TEXT(CW7,"#,##0.00"),"-","△")&amp;"】"))</f>
        <v>【34.06】</v>
      </c>
      <c r="CX6" s="34">
        <f>IF(CX7="",NA(),CX7)</f>
        <v>96.53</v>
      </c>
      <c r="CY6" s="34">
        <f t="shared" ref="CY6:DG6" si="11">IF(CY7="",NA(),CY7)</f>
        <v>96.44</v>
      </c>
      <c r="CZ6" s="34">
        <f t="shared" si="11"/>
        <v>98.79</v>
      </c>
      <c r="DA6" s="34">
        <f t="shared" si="11"/>
        <v>98.79</v>
      </c>
      <c r="DB6" s="34">
        <f t="shared" si="11"/>
        <v>80.08</v>
      </c>
      <c r="DC6" s="34">
        <f t="shared" si="11"/>
        <v>67.38</v>
      </c>
      <c r="DD6" s="34">
        <f t="shared" si="11"/>
        <v>65.95</v>
      </c>
      <c r="DE6" s="34">
        <f t="shared" si="11"/>
        <v>66.819999999999993</v>
      </c>
      <c r="DF6" s="34">
        <f t="shared" si="11"/>
        <v>63.77</v>
      </c>
      <c r="DG6" s="34">
        <f t="shared" si="11"/>
        <v>66.95</v>
      </c>
      <c r="DH6" s="33" t="str">
        <f>IF(DH7="","",IF(DH7="-","【-】","【"&amp;SUBSTITUTE(TEXT(DH7,"#,##0.00"),"-","△")&amp;"】"))</f>
        <v>【79.14】</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4">
        <f t="shared" si="14"/>
        <v>0.25</v>
      </c>
      <c r="EK6" s="34">
        <f t="shared" si="14"/>
        <v>0.31</v>
      </c>
      <c r="EL6" s="34">
        <f t="shared" si="14"/>
        <v>0.1</v>
      </c>
      <c r="EM6" s="33">
        <f t="shared" si="14"/>
        <v>0</v>
      </c>
      <c r="EN6" s="33">
        <f t="shared" si="14"/>
        <v>0</v>
      </c>
      <c r="EO6" s="33" t="str">
        <f>IF(EO7="","",IF(EO7="-","【-】","【"&amp;SUBSTITUTE(TEXT(EO7,"#,##0.00"),"-","△")&amp;"】"))</f>
        <v>【0.01】</v>
      </c>
    </row>
    <row r="7" spans="1:145" s="35" customFormat="1">
      <c r="A7" s="27"/>
      <c r="B7" s="36">
        <v>2017</v>
      </c>
      <c r="C7" s="36">
        <v>473545</v>
      </c>
      <c r="D7" s="36">
        <v>47</v>
      </c>
      <c r="E7" s="36">
        <v>17</v>
      </c>
      <c r="F7" s="36">
        <v>6</v>
      </c>
      <c r="G7" s="36">
        <v>0</v>
      </c>
      <c r="H7" s="36" t="s">
        <v>111</v>
      </c>
      <c r="I7" s="36" t="s">
        <v>112</v>
      </c>
      <c r="J7" s="36" t="s">
        <v>113</v>
      </c>
      <c r="K7" s="36" t="s">
        <v>114</v>
      </c>
      <c r="L7" s="36" t="s">
        <v>115</v>
      </c>
      <c r="M7" s="36" t="s">
        <v>116</v>
      </c>
      <c r="N7" s="37" t="s">
        <v>117</v>
      </c>
      <c r="O7" s="37" t="s">
        <v>118</v>
      </c>
      <c r="P7" s="37">
        <v>27.98</v>
      </c>
      <c r="Q7" s="37">
        <v>79.56</v>
      </c>
      <c r="R7" s="37">
        <v>2634</v>
      </c>
      <c r="S7" s="37">
        <v>923</v>
      </c>
      <c r="T7" s="37">
        <v>16.739999999999998</v>
      </c>
      <c r="U7" s="37">
        <v>55.14</v>
      </c>
      <c r="V7" s="37">
        <v>251</v>
      </c>
      <c r="W7" s="37">
        <v>0.04</v>
      </c>
      <c r="X7" s="37">
        <v>6275</v>
      </c>
      <c r="Y7" s="37">
        <v>81.08</v>
      </c>
      <c r="Z7" s="37">
        <v>85.92</v>
      </c>
      <c r="AA7" s="37">
        <v>90.05</v>
      </c>
      <c r="AB7" s="37">
        <v>87.59</v>
      </c>
      <c r="AC7" s="37">
        <v>98.92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1186.3</v>
      </c>
      <c r="BG7" s="37">
        <v>1078.46</v>
      </c>
      <c r="BH7" s="37">
        <v>1219.8900000000001</v>
      </c>
      <c r="BI7" s="37">
        <v>1110.8399999999999</v>
      </c>
      <c r="BJ7" s="37">
        <v>1101.73</v>
      </c>
      <c r="BK7" s="37">
        <v>1716.47</v>
      </c>
      <c r="BL7" s="37">
        <v>1741.94</v>
      </c>
      <c r="BM7" s="37">
        <v>1451.54</v>
      </c>
      <c r="BN7" s="37">
        <v>1700.42</v>
      </c>
      <c r="BO7" s="37">
        <v>1491.92</v>
      </c>
      <c r="BP7" s="37">
        <v>920.42</v>
      </c>
      <c r="BQ7" s="37">
        <v>37.99</v>
      </c>
      <c r="BR7" s="37">
        <v>45.12</v>
      </c>
      <c r="BS7" s="37">
        <v>41.28</v>
      </c>
      <c r="BT7" s="37">
        <v>44.25</v>
      </c>
      <c r="BU7" s="37">
        <v>80.930000000000007</v>
      </c>
      <c r="BV7" s="37">
        <v>35.049999999999997</v>
      </c>
      <c r="BW7" s="37">
        <v>33.86</v>
      </c>
      <c r="BX7" s="37">
        <v>33.58</v>
      </c>
      <c r="BY7" s="37">
        <v>34.51</v>
      </c>
      <c r="BZ7" s="37">
        <v>46.77</v>
      </c>
      <c r="CA7" s="37">
        <v>47.34</v>
      </c>
      <c r="CB7" s="37">
        <v>457.78</v>
      </c>
      <c r="CC7" s="37">
        <v>390.24</v>
      </c>
      <c r="CD7" s="37">
        <v>422.19</v>
      </c>
      <c r="CE7" s="37">
        <v>408.46</v>
      </c>
      <c r="CF7" s="37">
        <v>219.66</v>
      </c>
      <c r="CG7" s="37">
        <v>463.38</v>
      </c>
      <c r="CH7" s="37">
        <v>510.15</v>
      </c>
      <c r="CI7" s="37">
        <v>514.39</v>
      </c>
      <c r="CJ7" s="37">
        <v>476.11</v>
      </c>
      <c r="CK7" s="37">
        <v>348.75</v>
      </c>
      <c r="CL7" s="37">
        <v>360.3</v>
      </c>
      <c r="CM7" s="37">
        <v>26.36</v>
      </c>
      <c r="CN7" s="37">
        <v>27.27</v>
      </c>
      <c r="CO7" s="37">
        <v>27.58</v>
      </c>
      <c r="CP7" s="37">
        <v>27.58</v>
      </c>
      <c r="CQ7" s="37">
        <v>26.36</v>
      </c>
      <c r="CR7" s="37">
        <v>31.37</v>
      </c>
      <c r="CS7" s="37">
        <v>29.86</v>
      </c>
      <c r="CT7" s="37">
        <v>29.28</v>
      </c>
      <c r="CU7" s="37">
        <v>29.4</v>
      </c>
      <c r="CV7" s="37">
        <v>29.8</v>
      </c>
      <c r="CW7" s="37">
        <v>34.06</v>
      </c>
      <c r="CX7" s="37">
        <v>96.53</v>
      </c>
      <c r="CY7" s="37">
        <v>96.44</v>
      </c>
      <c r="CZ7" s="37">
        <v>98.79</v>
      </c>
      <c r="DA7" s="37">
        <v>98.79</v>
      </c>
      <c r="DB7" s="37">
        <v>80.08</v>
      </c>
      <c r="DC7" s="37">
        <v>67.38</v>
      </c>
      <c r="DD7" s="37">
        <v>65.95</v>
      </c>
      <c r="DE7" s="37">
        <v>66.819999999999993</v>
      </c>
      <c r="DF7" s="37">
        <v>63.77</v>
      </c>
      <c r="DG7" s="37">
        <v>66.95</v>
      </c>
      <c r="DH7" s="37">
        <v>79.14</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0.25</v>
      </c>
      <c r="EK7" s="37">
        <v>0.31</v>
      </c>
      <c r="EL7" s="37">
        <v>0.1</v>
      </c>
      <c r="EM7" s="37">
        <v>0</v>
      </c>
      <c r="EN7" s="37">
        <v>0</v>
      </c>
      <c r="EO7" s="37">
        <v>0.01</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119</v>
      </c>
      <c r="C9" s="39" t="s">
        <v>120</v>
      </c>
      <c r="D9" s="39" t="s">
        <v>121</v>
      </c>
      <c r="E9" s="39" t="s">
        <v>122</v>
      </c>
      <c r="F9" s="39" t="s">
        <v>123</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61</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財政班　上原</cp:lastModifiedBy>
  <cp:lastPrinted>2019-02-02T04:04:11Z</cp:lastPrinted>
  <dcterms:created xsi:type="dcterms:W3CDTF">2018-12-03T09:35:02Z</dcterms:created>
  <dcterms:modified xsi:type="dcterms:W3CDTF">2019-02-02T04:04:13Z</dcterms:modified>
  <cp:category/>
</cp:coreProperties>
</file>