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W0kMpbo4OAO4JNmSUY6BKkARs3x5FxowA9oGf/W9I/4EepJia7T30zKnEIGp6G4gSTgdHBY9oWoyPwAp+Z9CzQ==" workbookSaltValue="Q9+jwFon477EpsnMNhYRfQ==" workbookSpinCount="100000" lockStructure="1"/>
  <bookViews>
    <workbookView xWindow="0" yWindow="0" windowWidth="15360" windowHeight="7635"/>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 r="C10" i="5" l="1"/>
  <c r="D10" i="5"/>
  <c r="E10" i="5"/>
  <c r="B10" i="5"/>
</calcChain>
</file>

<file path=xl/sharedStrings.xml><?xml version="1.0" encoding="utf-8"?>
<sst xmlns="http://schemas.openxmlformats.org/spreadsheetml/2006/main" count="240" uniqueCount="127">
  <si>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</si>
  <si>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</si>
  <si>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</si>
  <si>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</si>
  <si>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</si>
  <si>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</si>
  <si>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</si>
  <si>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</si>
  <si>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</si>
  <si>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</si>
  <si>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</si>
  <si>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</si>
  <si>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</si>
  <si>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</si>
  <si>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</si>
  <si>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</si>
  <si>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</si>
  <si>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</si>
  <si>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</si>
  <si>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</si>
  <si>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</si>
  <si>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</si>
  <si>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</si>
  <si>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</si>
  <si>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</si>
  <si>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</si>
  <si>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</si>
  <si>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</si>
  <si>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</si>
  <si>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</si>
  <si>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</si>
  <si>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</si>
  <si>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</si>
  <si>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</si>
  <si>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</si>
  <si>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</si>
  <si>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</si>
  <si>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</si>
  <si>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</si>
  <si>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</si>
  <si>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</si>
  <si>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</si>
  <si>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</si>
  <si>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</si>
  <si>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</si>
  <si>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</si>
  <si>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</si>
  <si>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</si>
  <si>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</si>
  <si>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</si>
  <si>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</si>
  <si>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</si>
  <si>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</si>
  <si>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</si>
  <si>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</si>
  <si>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</si>
  <si>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</si>
  <si>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</si>
  <si>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</si>
  <si>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</si>
  <si>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</si>
  <si>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</si>
  <si>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</si>
  <si>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</si>
  <si>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</si>
  <si>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</si>
  <si>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</si>
  <si>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</si>
  <si>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</si>
  <si>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</si>
  <si>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</si>
  <si>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</si>
  <si>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</si>
  <si>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</si>
  <si>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</si>
  <si>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</si>
  <si>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</si>
  <si>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</si>
  <si>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</si>
  <si>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</si>
  <si>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</si>
  <si>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</si>
  <si>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</si>
  <si>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</si>
  <si>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</si>
  <si>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</si>
  <si>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</si>
  <si>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</si>
  <si>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</si>
  <si>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</si>
  <si>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</si>
  <si>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</si>
  <si>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</si>
  <si>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</si>
  <si>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</si>
  <si>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</si>
  <si>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</si>
  <si>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</si>
  <si>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</si>
  <si>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</si>
  <si>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</si>
  <si>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</si>
  <si>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</si>
  <si>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</si>
  <si>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</si>
  <si>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</si>
  <si>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</si>
  <si>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</si>
  <si>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</si>
  <si>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</si>
  <si>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</si>
  <si>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沖縄県　南風原町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</si>
  <si>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</si>
  <si>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</si>
  <si>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</si>
  <si>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</si>
  <si>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</si>
  <si>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</si>
  <si>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</si>
  <si>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</si>
  <si>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</si>
  <si>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</si>
  <si>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</si>
  <si>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</si>
  <si>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③管渠改善率：本年度の本町の数値は示されていないが、現在までのところ老朽化による問題は生じていない。引き続き、適正な維持管理を進めていく必要がある。</t>
    <phoneticPr fontId="4"/>
  </si>
  <si>
    <t>①収益的収支比率：総収益については、例年通り低い水準であり、赤字を示す傾向にある。健全な経営のために、下水道使用料と支出の見直しの検討を行う必要がある。
④企業債残高対事業規模比率：本事業については、毎年、建設改良事業及び利用料ともほぼ一定の金額であり企業債残高も毎年減となっているので、ここに示す数値が極端に大きくなっていることの訳が不明である。数値の確認が必要である。
⑤経費回収率：汚水処理費、下水道使用料とも毎年ほぼ一定であり、それに基づいて算定すると、H29年度の数値は39.3%であると思われる。その数値に基づけば例年通りの状態であると考えられ、使用料で経費を回収できていない状況が示されている。
⑥汚水処理原価：汚水処理費、有水水量とも毎年ほぼ一定であり、それに基づいて算定するとH29年度は190,29円となり、類似団体や全国平均より比較的低い値を示しており、効率的な汚水処理が実施されていると考えられる。
⑧水洗化率：昨年度に比して1.5%の増類似団体や全国平均よりは下回っている。本事業地域は本町に於いては唯一過疎化している地域であり、持続可能は事業の運営に向けて検討が必要である。</t>
    <rPh sb="18" eb="20">
      <t>レイネン</t>
    </rPh>
    <rPh sb="20" eb="21">
      <t>ドオ</t>
    </rPh>
    <rPh sb="22" eb="23">
      <t>ヒク</t>
    </rPh>
    <rPh sb="24" eb="26">
      <t>スイジュン</t>
    </rPh>
    <rPh sb="92" eb="93">
      <t>ホン</t>
    </rPh>
    <rPh sb="93" eb="95">
      <t>ジギョウ</t>
    </rPh>
    <rPh sb="101" eb="103">
      <t>マイネン</t>
    </rPh>
    <rPh sb="104" eb="106">
      <t>ケンセツ</t>
    </rPh>
    <rPh sb="106" eb="108">
      <t>カイリョウ</t>
    </rPh>
    <rPh sb="108" eb="110">
      <t>ジギョウ</t>
    </rPh>
    <rPh sb="110" eb="111">
      <t>オヨ</t>
    </rPh>
    <rPh sb="112" eb="115">
      <t>リヨウリョウ</t>
    </rPh>
    <rPh sb="119" eb="121">
      <t>イッテイ</t>
    </rPh>
    <rPh sb="122" eb="124">
      <t>キンガク</t>
    </rPh>
    <rPh sb="127" eb="130">
      <t>キギョウサイ</t>
    </rPh>
    <rPh sb="130" eb="132">
      <t>ザンダカ</t>
    </rPh>
    <rPh sb="133" eb="135">
      <t>マイネン</t>
    </rPh>
    <rPh sb="135" eb="136">
      <t>ゲン</t>
    </rPh>
    <rPh sb="148" eb="149">
      <t>シメ</t>
    </rPh>
    <rPh sb="150" eb="152">
      <t>スウチ</t>
    </rPh>
    <rPh sb="153" eb="155">
      <t>キョクタン</t>
    </rPh>
    <rPh sb="156" eb="157">
      <t>オオ</t>
    </rPh>
    <rPh sb="167" eb="168">
      <t>ワケ</t>
    </rPh>
    <rPh sb="169" eb="171">
      <t>フメイ</t>
    </rPh>
    <rPh sb="175" eb="177">
      <t>スウチ</t>
    </rPh>
    <rPh sb="178" eb="180">
      <t>カクニン</t>
    </rPh>
    <rPh sb="181" eb="183">
      <t>ヒツヨウ</t>
    </rPh>
    <rPh sb="196" eb="198">
      <t>オスイ</t>
    </rPh>
    <rPh sb="198" eb="201">
      <t>ショリヒ</t>
    </rPh>
    <rPh sb="202" eb="205">
      <t>ゲスイドウ</t>
    </rPh>
    <rPh sb="205" eb="208">
      <t>シヨウリョウ</t>
    </rPh>
    <rPh sb="210" eb="212">
      <t>マイネン</t>
    </rPh>
    <rPh sb="214" eb="216">
      <t>イッテイ</t>
    </rPh>
    <rPh sb="223" eb="224">
      <t>モト</t>
    </rPh>
    <rPh sb="227" eb="229">
      <t>サンテイ</t>
    </rPh>
    <rPh sb="236" eb="238">
      <t>ネンド</t>
    </rPh>
    <rPh sb="239" eb="241">
      <t>スウチ</t>
    </rPh>
    <rPh sb="251" eb="252">
      <t>オモ</t>
    </rPh>
    <rPh sb="258" eb="260">
      <t>スウチ</t>
    </rPh>
    <rPh sb="261" eb="262">
      <t>モト</t>
    </rPh>
    <rPh sb="265" eb="267">
      <t>レイネン</t>
    </rPh>
    <rPh sb="267" eb="268">
      <t>ドオ</t>
    </rPh>
    <rPh sb="270" eb="272">
      <t>ジョウタイ</t>
    </rPh>
    <rPh sb="276" eb="277">
      <t>カンガ</t>
    </rPh>
    <rPh sb="281" eb="283">
      <t>シヨウ</t>
    </rPh>
    <rPh sb="283" eb="284">
      <t>リョウ</t>
    </rPh>
    <rPh sb="285" eb="287">
      <t>ケイヒ</t>
    </rPh>
    <rPh sb="288" eb="290">
      <t>カイシュウ</t>
    </rPh>
    <rPh sb="296" eb="298">
      <t>ジョウキョウ</t>
    </rPh>
    <rPh sb="299" eb="300">
      <t>シメ</t>
    </rPh>
    <rPh sb="316" eb="318">
      <t>オスイ</t>
    </rPh>
    <rPh sb="318" eb="321">
      <t>ショリヒ</t>
    </rPh>
    <rPh sb="322" eb="324">
      <t>ユウスイ</t>
    </rPh>
    <rPh sb="324" eb="326">
      <t>スイリョウ</t>
    </rPh>
    <rPh sb="328" eb="330">
      <t>マイネン</t>
    </rPh>
    <rPh sb="332" eb="334">
      <t>イッテイ</t>
    </rPh>
    <rPh sb="341" eb="342">
      <t>モト</t>
    </rPh>
    <rPh sb="345" eb="347">
      <t>サンテイ</t>
    </rPh>
    <rPh sb="353" eb="355">
      <t>ネンド</t>
    </rPh>
    <rPh sb="362" eb="363">
      <t>エン</t>
    </rPh>
    <rPh sb="422" eb="425">
      <t>サクネンド</t>
    </rPh>
    <rPh sb="426" eb="427">
      <t>ヒ</t>
    </rPh>
    <rPh sb="434" eb="435">
      <t>ゾウ</t>
    </rPh>
    <rPh sb="435" eb="437">
      <t>ルイジ</t>
    </rPh>
    <rPh sb="437" eb="439">
      <t>ダンタイ</t>
    </rPh>
    <rPh sb="440" eb="442">
      <t>ゼンコク</t>
    </rPh>
    <rPh sb="442" eb="444">
      <t>ヘイキン</t>
    </rPh>
    <rPh sb="447" eb="449">
      <t>シタマワ</t>
    </rPh>
    <rPh sb="454" eb="455">
      <t>ホン</t>
    </rPh>
    <rPh sb="455" eb="457">
      <t>ジギョウ</t>
    </rPh>
    <rPh sb="457" eb="459">
      <t>チイキ</t>
    </rPh>
    <rPh sb="460" eb="462">
      <t>ホンチョウ</t>
    </rPh>
    <rPh sb="463" eb="464">
      <t>オ</t>
    </rPh>
    <rPh sb="467" eb="469">
      <t>ユイイツ</t>
    </rPh>
    <rPh sb="469" eb="472">
      <t>カソカ</t>
    </rPh>
    <phoneticPr fontId="4"/>
  </si>
  <si>
    <t xml:space="preserve">本町の下水道事業は、現在赤字ではないが、それも他会計からの繰入れや、起債に依存している実態が明らかになっている。
　本事業は比較的新しくH14年度に供用開始をしたところであるが、施設の維持管理に毎年数百万円もの費用を生じている。本事業地域は高齢化率が高く、過疎化しているところであり、今後の施設等の更新等を考え合わせて、経営の抜本的見直し検討が必要である。
</t>
    <rPh sb="58" eb="59">
      <t>ホン</t>
    </rPh>
    <rPh sb="59" eb="61">
      <t>ジギョウ</t>
    </rPh>
    <rPh sb="62" eb="65">
      <t>ヒカクテキ</t>
    </rPh>
    <rPh sb="65" eb="66">
      <t>アタラ</t>
    </rPh>
    <rPh sb="71" eb="73">
      <t>ネンド</t>
    </rPh>
    <rPh sb="89" eb="91">
      <t>シセツ</t>
    </rPh>
    <rPh sb="92" eb="94">
      <t>イジ</t>
    </rPh>
    <rPh sb="94" eb="96">
      <t>カンリ</t>
    </rPh>
    <rPh sb="97" eb="99">
      <t>マイネン</t>
    </rPh>
    <rPh sb="99" eb="102">
      <t>スウヒャクマン</t>
    </rPh>
    <rPh sb="102" eb="103">
      <t>エン</t>
    </rPh>
    <rPh sb="105" eb="107">
      <t>ヒヨウ</t>
    </rPh>
    <rPh sb="108" eb="109">
      <t>ショウ</t>
    </rPh>
    <rPh sb="114" eb="115">
      <t>ホン</t>
    </rPh>
    <rPh sb="115" eb="117">
      <t>ジギョウ</t>
    </rPh>
    <rPh sb="117" eb="119">
      <t>チイキ</t>
    </rPh>
    <rPh sb="120" eb="123">
      <t>コウレイカ</t>
    </rPh>
    <rPh sb="123" eb="124">
      <t>リツ</t>
    </rPh>
    <rPh sb="125" eb="126">
      <t>タカ</t>
    </rPh>
    <rPh sb="128" eb="131">
      <t>カソカ</t>
    </rPh>
    <rPh sb="145" eb="147">
      <t>シセツ</t>
    </rPh>
    <rPh sb="147" eb="148">
      <t>トウ</t>
    </rPh>
    <rPh sb="151" eb="152">
      <t>トウ</t>
    </rPh>
    <rPh sb="153" eb="154">
      <t>カンガ</t>
    </rPh>
    <rPh sb="155" eb="156">
      <t>ア</t>
    </rPh>
    <rPh sb="160" eb="162">
      <t>ケイエイ</t>
    </rPh>
    <rPh sb="163" eb="166">
      <t>バッポンテキ</t>
    </rPh>
    <rPh sb="166" eb="168">
      <t>ミナオ</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</si>
</sst>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
          <c:y val="0.1580694566902847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0EE-42E4-8954-EA3CCABD82FB}"/>
            </c:ext>
          </c:extLst>
        </c:ser>
        <c:dLbls>
          <c:showLegendKey val="0"/>
          <c:showVal val="0"/>
          <c:showCatName val="0"/>
          <c:showSerName val="0"/>
          <c:showPercent val="0"/>
          <c:showBubbleSize val="0"/>
        </c:dLbls>
        <c:gapWidth val="150"/>
        <c:axId val="112016384"/>
        <c:axId val="112018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7.0000000000000007E-2</c:v>
                </c:pt>
                <c:pt idx="2">
                  <c:v>0.02</c:v>
                </c:pt>
                <c:pt idx="3">
                  <c:v>0.03</c:v>
                </c:pt>
                <c:pt idx="4">
                  <c:v>0.01</c:v>
                </c:pt>
              </c:numCache>
            </c:numRef>
          </c:val>
          <c:smooth val="0"/>
          <c:extLst xmlns:c16r2="http://schemas.microsoft.com/office/drawing/2015/06/chart">
            <c:ext xmlns:c16="http://schemas.microsoft.com/office/drawing/2014/chart" uri="{C3380CC4-5D6E-409C-BE32-E72D297353CC}">
              <c16:uniqueId val="{00000001-90EE-42E4-8954-EA3CCABD82FB}"/>
            </c:ext>
          </c:extLst>
        </c:ser>
        <c:dLbls>
          <c:showLegendKey val="0"/>
          <c:showVal val="0"/>
          <c:showCatName val="0"/>
          <c:showSerName val="0"/>
          <c:showPercent val="0"/>
          <c:showBubbleSize val="0"/>
        </c:dLbls>
        <c:marker val="1"/>
        <c:smooth val="0"/>
        <c:axId val="112016384"/>
        <c:axId val="112018560"/>
      </c:lineChart>
      <c:dateAx>
        <c:axId val="112016384"/>
        <c:scaling>
          <c:orientation val="minMax"/>
        </c:scaling>
        <c:delete val="1"/>
        <c:axPos val="b"/>
        <c:numFmt formatCode="ge" sourceLinked="1"/>
        <c:majorTickMark val="none"/>
        <c:minorTickMark val="none"/>
        <c:tickLblPos val="none"/>
        <c:crossAx val="112018560"/>
        <c:crosses val="autoZero"/>
        <c:auto val="1"/>
        <c:lblOffset val="100"/>
        <c:baseTimeUnit val="years"/>
      </c:dateAx>
      <c:valAx>
        <c:axId val="112018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016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66" l="0.70000000000000062" r="0.70000000000000062" t="0.750000000000011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53.23</c:v>
                </c:pt>
                <c:pt idx="1">
                  <c:v>51.61</c:v>
                </c:pt>
                <c:pt idx="2">
                  <c:v>46.13</c:v>
                </c:pt>
                <c:pt idx="3">
                  <c:v>48.06</c:v>
                </c:pt>
                <c:pt idx="4">
                  <c:v>48.39</c:v>
                </c:pt>
              </c:numCache>
            </c:numRef>
          </c:val>
          <c:extLst xmlns:c16r2="http://schemas.microsoft.com/office/drawing/2015/06/chart">
            <c:ext xmlns:c16="http://schemas.microsoft.com/office/drawing/2014/chart" uri="{C3380CC4-5D6E-409C-BE32-E72D297353CC}">
              <c16:uniqueId val="{00000000-1917-4C2F-BA6B-857BE2D68C77}"/>
            </c:ext>
          </c:extLst>
        </c:ser>
        <c:dLbls>
          <c:showLegendKey val="0"/>
          <c:showVal val="0"/>
          <c:showCatName val="0"/>
          <c:showSerName val="0"/>
          <c:showPercent val="0"/>
          <c:showBubbleSize val="0"/>
        </c:dLbls>
        <c:gapWidth val="150"/>
        <c:axId val="112839296"/>
        <c:axId val="112849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45.95</c:v>
                </c:pt>
                <c:pt idx="1">
                  <c:v>44.69</c:v>
                </c:pt>
                <c:pt idx="2">
                  <c:v>44.69</c:v>
                </c:pt>
                <c:pt idx="3">
                  <c:v>42.84</c:v>
                </c:pt>
                <c:pt idx="4">
                  <c:v>51.75</c:v>
                </c:pt>
              </c:numCache>
            </c:numRef>
          </c:val>
          <c:smooth val="0"/>
          <c:extLst xmlns:c16r2="http://schemas.microsoft.com/office/drawing/2015/06/chart">
            <c:ext xmlns:c16="http://schemas.microsoft.com/office/drawing/2014/chart" uri="{C3380CC4-5D6E-409C-BE32-E72D297353CC}">
              <c16:uniqueId val="{00000001-1917-4C2F-BA6B-857BE2D68C77}"/>
            </c:ext>
          </c:extLst>
        </c:ser>
        <c:dLbls>
          <c:showLegendKey val="0"/>
          <c:showVal val="0"/>
          <c:showCatName val="0"/>
          <c:showSerName val="0"/>
          <c:showPercent val="0"/>
          <c:showBubbleSize val="0"/>
        </c:dLbls>
        <c:marker val="1"/>
        <c:smooth val="0"/>
        <c:axId val="112839296"/>
        <c:axId val="112849664"/>
      </c:lineChart>
      <c:dateAx>
        <c:axId val="112839296"/>
        <c:scaling>
          <c:orientation val="minMax"/>
        </c:scaling>
        <c:delete val="1"/>
        <c:axPos val="b"/>
        <c:numFmt formatCode="ge" sourceLinked="1"/>
        <c:majorTickMark val="none"/>
        <c:minorTickMark val="none"/>
        <c:tickLblPos val="none"/>
        <c:crossAx val="112849664"/>
        <c:crosses val="autoZero"/>
        <c:auto val="1"/>
        <c:lblOffset val="100"/>
        <c:baseTimeUnit val="years"/>
      </c:dateAx>
      <c:valAx>
        <c:axId val="112849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839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77.7</c:v>
                </c:pt>
                <c:pt idx="1">
                  <c:v>76.25</c:v>
                </c:pt>
                <c:pt idx="2">
                  <c:v>77.27</c:v>
                </c:pt>
                <c:pt idx="3">
                  <c:v>77.62</c:v>
                </c:pt>
                <c:pt idx="4">
                  <c:v>79.12</c:v>
                </c:pt>
              </c:numCache>
            </c:numRef>
          </c:val>
          <c:extLst xmlns:c16r2="http://schemas.microsoft.com/office/drawing/2015/06/chart">
            <c:ext xmlns:c16="http://schemas.microsoft.com/office/drawing/2014/chart" uri="{C3380CC4-5D6E-409C-BE32-E72D297353CC}">
              <c16:uniqueId val="{00000000-7B6B-4C2D-AEAA-132F1C3AA1BB}"/>
            </c:ext>
          </c:extLst>
        </c:ser>
        <c:dLbls>
          <c:showLegendKey val="0"/>
          <c:showVal val="0"/>
          <c:showCatName val="0"/>
          <c:showSerName val="0"/>
          <c:showPercent val="0"/>
          <c:showBubbleSize val="0"/>
        </c:dLbls>
        <c:gapWidth val="150"/>
        <c:axId val="112901120"/>
        <c:axId val="112903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71.97</c:v>
                </c:pt>
                <c:pt idx="1">
                  <c:v>70.59</c:v>
                </c:pt>
                <c:pt idx="2">
                  <c:v>69.67</c:v>
                </c:pt>
                <c:pt idx="3">
                  <c:v>66.3</c:v>
                </c:pt>
                <c:pt idx="4">
                  <c:v>84.84</c:v>
                </c:pt>
              </c:numCache>
            </c:numRef>
          </c:val>
          <c:smooth val="0"/>
          <c:extLst xmlns:c16r2="http://schemas.microsoft.com/office/drawing/2015/06/chart">
            <c:ext xmlns:c16="http://schemas.microsoft.com/office/drawing/2014/chart" uri="{C3380CC4-5D6E-409C-BE32-E72D297353CC}">
              <c16:uniqueId val="{00000001-7B6B-4C2D-AEAA-132F1C3AA1BB}"/>
            </c:ext>
          </c:extLst>
        </c:ser>
        <c:dLbls>
          <c:showLegendKey val="0"/>
          <c:showVal val="0"/>
          <c:showCatName val="0"/>
          <c:showSerName val="0"/>
          <c:showPercent val="0"/>
          <c:showBubbleSize val="0"/>
        </c:dLbls>
        <c:marker val="1"/>
        <c:smooth val="0"/>
        <c:axId val="112901120"/>
        <c:axId val="112903296"/>
      </c:lineChart>
      <c:dateAx>
        <c:axId val="112901120"/>
        <c:scaling>
          <c:orientation val="minMax"/>
        </c:scaling>
        <c:delete val="1"/>
        <c:axPos val="b"/>
        <c:numFmt formatCode="ge" sourceLinked="1"/>
        <c:majorTickMark val="none"/>
        <c:minorTickMark val="none"/>
        <c:tickLblPos val="none"/>
        <c:crossAx val="112903296"/>
        <c:crosses val="autoZero"/>
        <c:auto val="1"/>
        <c:lblOffset val="100"/>
        <c:baseTimeUnit val="years"/>
      </c:dateAx>
      <c:valAx>
        <c:axId val="112903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901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370168884887806"/>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118.6</c:v>
                </c:pt>
                <c:pt idx="1">
                  <c:v>70.59</c:v>
                </c:pt>
                <c:pt idx="2">
                  <c:v>69.319999999999993</c:v>
                </c:pt>
                <c:pt idx="3">
                  <c:v>67.53</c:v>
                </c:pt>
                <c:pt idx="4">
                  <c:v>67.41</c:v>
                </c:pt>
              </c:numCache>
            </c:numRef>
          </c:val>
          <c:extLst xmlns:c16r2="http://schemas.microsoft.com/office/drawing/2015/06/chart">
            <c:ext xmlns:c16="http://schemas.microsoft.com/office/drawing/2014/chart" uri="{C3380CC4-5D6E-409C-BE32-E72D297353CC}">
              <c16:uniqueId val="{00000000-C4C1-4C3B-B042-78B4C37746A1}"/>
            </c:ext>
          </c:extLst>
        </c:ser>
        <c:dLbls>
          <c:showLegendKey val="0"/>
          <c:showVal val="0"/>
          <c:showCatName val="0"/>
          <c:showSerName val="0"/>
          <c:showPercent val="0"/>
          <c:showBubbleSize val="0"/>
        </c:dLbls>
        <c:gapWidth val="150"/>
        <c:axId val="112053632"/>
        <c:axId val="112064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4C1-4C3B-B042-78B4C37746A1}"/>
            </c:ext>
          </c:extLst>
        </c:ser>
        <c:dLbls>
          <c:showLegendKey val="0"/>
          <c:showVal val="0"/>
          <c:showCatName val="0"/>
          <c:showSerName val="0"/>
          <c:showPercent val="0"/>
          <c:showBubbleSize val="0"/>
        </c:dLbls>
        <c:marker val="1"/>
        <c:smooth val="0"/>
        <c:axId val="112053632"/>
        <c:axId val="112064000"/>
      </c:lineChart>
      <c:dateAx>
        <c:axId val="112053632"/>
        <c:scaling>
          <c:orientation val="minMax"/>
        </c:scaling>
        <c:delete val="1"/>
        <c:axPos val="b"/>
        <c:numFmt formatCode="ge" sourceLinked="1"/>
        <c:majorTickMark val="none"/>
        <c:minorTickMark val="none"/>
        <c:tickLblPos val="none"/>
        <c:crossAx val="112064000"/>
        <c:crosses val="autoZero"/>
        <c:auto val="1"/>
        <c:lblOffset val="100"/>
        <c:baseTimeUnit val="years"/>
      </c:dateAx>
      <c:valAx>
        <c:axId val="112064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053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71D-44A0-9E67-260C00E95752}"/>
            </c:ext>
          </c:extLst>
        </c:ser>
        <c:dLbls>
          <c:showLegendKey val="0"/>
          <c:showVal val="0"/>
          <c:showCatName val="0"/>
          <c:showSerName val="0"/>
          <c:showPercent val="0"/>
          <c:showBubbleSize val="0"/>
        </c:dLbls>
        <c:gapWidth val="150"/>
        <c:axId val="112377856"/>
        <c:axId val="112379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71D-44A0-9E67-260C00E95752}"/>
            </c:ext>
          </c:extLst>
        </c:ser>
        <c:dLbls>
          <c:showLegendKey val="0"/>
          <c:showVal val="0"/>
          <c:showCatName val="0"/>
          <c:showSerName val="0"/>
          <c:showPercent val="0"/>
          <c:showBubbleSize val="0"/>
        </c:dLbls>
        <c:marker val="1"/>
        <c:smooth val="0"/>
        <c:axId val="112377856"/>
        <c:axId val="112379776"/>
      </c:lineChart>
      <c:dateAx>
        <c:axId val="112377856"/>
        <c:scaling>
          <c:orientation val="minMax"/>
        </c:scaling>
        <c:delete val="1"/>
        <c:axPos val="b"/>
        <c:numFmt formatCode="ge" sourceLinked="1"/>
        <c:majorTickMark val="none"/>
        <c:minorTickMark val="none"/>
        <c:tickLblPos val="none"/>
        <c:crossAx val="112379776"/>
        <c:crosses val="autoZero"/>
        <c:auto val="1"/>
        <c:lblOffset val="100"/>
        <c:baseTimeUnit val="years"/>
      </c:dateAx>
      <c:valAx>
        <c:axId val="11237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37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666-4348-B5E0-12378575AAAD}"/>
            </c:ext>
          </c:extLst>
        </c:ser>
        <c:dLbls>
          <c:showLegendKey val="0"/>
          <c:showVal val="0"/>
          <c:showCatName val="0"/>
          <c:showSerName val="0"/>
          <c:showPercent val="0"/>
          <c:showBubbleSize val="0"/>
        </c:dLbls>
        <c:gapWidth val="150"/>
        <c:axId val="112288128"/>
        <c:axId val="112290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666-4348-B5E0-12378575AAAD}"/>
            </c:ext>
          </c:extLst>
        </c:ser>
        <c:dLbls>
          <c:showLegendKey val="0"/>
          <c:showVal val="0"/>
          <c:showCatName val="0"/>
          <c:showSerName val="0"/>
          <c:showPercent val="0"/>
          <c:showBubbleSize val="0"/>
        </c:dLbls>
        <c:marker val="1"/>
        <c:smooth val="0"/>
        <c:axId val="112288128"/>
        <c:axId val="112290048"/>
      </c:lineChart>
      <c:dateAx>
        <c:axId val="112288128"/>
        <c:scaling>
          <c:orientation val="minMax"/>
        </c:scaling>
        <c:delete val="1"/>
        <c:axPos val="b"/>
        <c:numFmt formatCode="ge" sourceLinked="1"/>
        <c:majorTickMark val="none"/>
        <c:minorTickMark val="none"/>
        <c:tickLblPos val="none"/>
        <c:crossAx val="112290048"/>
        <c:crosses val="autoZero"/>
        <c:auto val="1"/>
        <c:lblOffset val="100"/>
        <c:baseTimeUnit val="years"/>
      </c:dateAx>
      <c:valAx>
        <c:axId val="112290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288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55" l="0.70000000000000062" r="0.70000000000000062" t="0.75000000000001155"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6E2-43C0-8A46-E33B3E0AA62B}"/>
            </c:ext>
          </c:extLst>
        </c:ser>
        <c:dLbls>
          <c:showLegendKey val="0"/>
          <c:showVal val="0"/>
          <c:showCatName val="0"/>
          <c:showSerName val="0"/>
          <c:showPercent val="0"/>
          <c:showBubbleSize val="0"/>
        </c:dLbls>
        <c:gapWidth val="150"/>
        <c:axId val="113976448"/>
        <c:axId val="113978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6E2-43C0-8A46-E33B3E0AA62B}"/>
            </c:ext>
          </c:extLst>
        </c:ser>
        <c:dLbls>
          <c:showLegendKey val="0"/>
          <c:showVal val="0"/>
          <c:showCatName val="0"/>
          <c:showSerName val="0"/>
          <c:showPercent val="0"/>
          <c:showBubbleSize val="0"/>
        </c:dLbls>
        <c:marker val="1"/>
        <c:smooth val="0"/>
        <c:axId val="113976448"/>
        <c:axId val="113978368"/>
      </c:lineChart>
      <c:dateAx>
        <c:axId val="113976448"/>
        <c:scaling>
          <c:orientation val="minMax"/>
        </c:scaling>
        <c:delete val="1"/>
        <c:axPos val="b"/>
        <c:numFmt formatCode="ge" sourceLinked="1"/>
        <c:majorTickMark val="none"/>
        <c:minorTickMark val="none"/>
        <c:tickLblPos val="none"/>
        <c:crossAx val="113978368"/>
        <c:crosses val="autoZero"/>
        <c:auto val="1"/>
        <c:lblOffset val="100"/>
        <c:baseTimeUnit val="years"/>
      </c:dateAx>
      <c:valAx>
        <c:axId val="113978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976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548-4F92-9DD0-DF6D91E3CC5C}"/>
            </c:ext>
          </c:extLst>
        </c:ser>
        <c:dLbls>
          <c:showLegendKey val="0"/>
          <c:showVal val="0"/>
          <c:showCatName val="0"/>
          <c:showSerName val="0"/>
          <c:showPercent val="0"/>
          <c:showBubbleSize val="0"/>
        </c:dLbls>
        <c:gapWidth val="150"/>
        <c:axId val="114005888"/>
        <c:axId val="114012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548-4F92-9DD0-DF6D91E3CC5C}"/>
            </c:ext>
          </c:extLst>
        </c:ser>
        <c:dLbls>
          <c:showLegendKey val="0"/>
          <c:showVal val="0"/>
          <c:showCatName val="0"/>
          <c:showSerName val="0"/>
          <c:showPercent val="0"/>
          <c:showBubbleSize val="0"/>
        </c:dLbls>
        <c:marker val="1"/>
        <c:smooth val="0"/>
        <c:axId val="114005888"/>
        <c:axId val="114012160"/>
      </c:lineChart>
      <c:dateAx>
        <c:axId val="114005888"/>
        <c:scaling>
          <c:orientation val="minMax"/>
        </c:scaling>
        <c:delete val="1"/>
        <c:axPos val="b"/>
        <c:numFmt formatCode="ge" sourceLinked="1"/>
        <c:majorTickMark val="none"/>
        <c:minorTickMark val="none"/>
        <c:tickLblPos val="none"/>
        <c:crossAx val="114012160"/>
        <c:crosses val="autoZero"/>
        <c:auto val="1"/>
        <c:lblOffset val="100"/>
        <c:baseTimeUnit val="years"/>
      </c:dateAx>
      <c:valAx>
        <c:axId val="114012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005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519.16</c:v>
                </c:pt>
                <c:pt idx="1">
                  <c:v>1056.8599999999999</c:v>
                </c:pt>
                <c:pt idx="2" formatCode="#,##0.00;&quot;△&quot;#,##0.00">
                  <c:v>0</c:v>
                </c:pt>
                <c:pt idx="3" formatCode="#,##0.00;&quot;△&quot;#,##0.00">
                  <c:v>0</c:v>
                </c:pt>
                <c:pt idx="4">
                  <c:v>1531.67</c:v>
                </c:pt>
              </c:numCache>
            </c:numRef>
          </c:val>
          <c:extLst xmlns:c16r2="http://schemas.microsoft.com/office/drawing/2015/06/chart">
            <c:ext xmlns:c16="http://schemas.microsoft.com/office/drawing/2014/chart" uri="{C3380CC4-5D6E-409C-BE32-E72D297353CC}">
              <c16:uniqueId val="{00000000-4BC6-4BA1-8686-A33F61B902B8}"/>
            </c:ext>
          </c:extLst>
        </c:ser>
        <c:dLbls>
          <c:showLegendKey val="0"/>
          <c:showVal val="0"/>
          <c:showCatName val="0"/>
          <c:showSerName val="0"/>
          <c:showPercent val="0"/>
          <c:showBubbleSize val="0"/>
        </c:dLbls>
        <c:gapWidth val="150"/>
        <c:axId val="112682880"/>
        <c:axId val="112685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1117.1099999999999</c:v>
                </c:pt>
                <c:pt idx="1">
                  <c:v>1161.05</c:v>
                </c:pt>
                <c:pt idx="2">
                  <c:v>979.89</c:v>
                </c:pt>
                <c:pt idx="3">
                  <c:v>1051.43</c:v>
                </c:pt>
                <c:pt idx="4">
                  <c:v>855.8</c:v>
                </c:pt>
              </c:numCache>
            </c:numRef>
          </c:val>
          <c:smooth val="0"/>
          <c:extLst xmlns:c16r2="http://schemas.microsoft.com/office/drawing/2015/06/chart">
            <c:ext xmlns:c16="http://schemas.microsoft.com/office/drawing/2014/chart" uri="{C3380CC4-5D6E-409C-BE32-E72D297353CC}">
              <c16:uniqueId val="{00000001-4BC6-4BA1-8686-A33F61B902B8}"/>
            </c:ext>
          </c:extLst>
        </c:ser>
        <c:dLbls>
          <c:showLegendKey val="0"/>
          <c:showVal val="0"/>
          <c:showCatName val="0"/>
          <c:showSerName val="0"/>
          <c:showPercent val="0"/>
          <c:showBubbleSize val="0"/>
        </c:dLbls>
        <c:marker val="1"/>
        <c:smooth val="0"/>
        <c:axId val="112682880"/>
        <c:axId val="112685056"/>
      </c:lineChart>
      <c:dateAx>
        <c:axId val="112682880"/>
        <c:scaling>
          <c:orientation val="minMax"/>
        </c:scaling>
        <c:delete val="1"/>
        <c:axPos val="b"/>
        <c:numFmt formatCode="ge" sourceLinked="1"/>
        <c:majorTickMark val="none"/>
        <c:minorTickMark val="none"/>
        <c:tickLblPos val="none"/>
        <c:crossAx val="112685056"/>
        <c:crosses val="autoZero"/>
        <c:auto val="1"/>
        <c:lblOffset val="100"/>
        <c:baseTimeUnit val="years"/>
      </c:dateAx>
      <c:valAx>
        <c:axId val="112685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682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48</c:v>
                </c:pt>
                <c:pt idx="1">
                  <c:v>44.54</c:v>
                </c:pt>
                <c:pt idx="2">
                  <c:v>37.159999999999997</c:v>
                </c:pt>
                <c:pt idx="3">
                  <c:v>41.72</c:v>
                </c:pt>
                <c:pt idx="4">
                  <c:v>29.49</c:v>
                </c:pt>
              </c:numCache>
            </c:numRef>
          </c:val>
          <c:extLst xmlns:c16r2="http://schemas.microsoft.com/office/drawing/2015/06/chart">
            <c:ext xmlns:c16="http://schemas.microsoft.com/office/drawing/2014/chart" uri="{C3380CC4-5D6E-409C-BE32-E72D297353CC}">
              <c16:uniqueId val="{00000000-DF9A-4E5F-AA20-94AF402299A4}"/>
            </c:ext>
          </c:extLst>
        </c:ser>
        <c:dLbls>
          <c:showLegendKey val="0"/>
          <c:showVal val="0"/>
          <c:showCatName val="0"/>
          <c:showSerName val="0"/>
          <c:showPercent val="0"/>
          <c:showBubbleSize val="0"/>
        </c:dLbls>
        <c:gapWidth val="150"/>
        <c:axId val="112703744"/>
        <c:axId val="112718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41.04</c:v>
                </c:pt>
                <c:pt idx="1">
                  <c:v>41.08</c:v>
                </c:pt>
                <c:pt idx="2">
                  <c:v>41.34</c:v>
                </c:pt>
                <c:pt idx="3">
                  <c:v>40.06</c:v>
                </c:pt>
                <c:pt idx="4">
                  <c:v>59.8</c:v>
                </c:pt>
              </c:numCache>
            </c:numRef>
          </c:val>
          <c:smooth val="0"/>
          <c:extLst xmlns:c16r2="http://schemas.microsoft.com/office/drawing/2015/06/chart">
            <c:ext xmlns:c16="http://schemas.microsoft.com/office/drawing/2014/chart" uri="{C3380CC4-5D6E-409C-BE32-E72D297353CC}">
              <c16:uniqueId val="{00000001-DF9A-4E5F-AA20-94AF402299A4}"/>
            </c:ext>
          </c:extLst>
        </c:ser>
        <c:dLbls>
          <c:showLegendKey val="0"/>
          <c:showVal val="0"/>
          <c:showCatName val="0"/>
          <c:showSerName val="0"/>
          <c:showPercent val="0"/>
          <c:showBubbleSize val="0"/>
        </c:dLbls>
        <c:marker val="1"/>
        <c:smooth val="0"/>
        <c:axId val="112703744"/>
        <c:axId val="112718208"/>
      </c:lineChart>
      <c:dateAx>
        <c:axId val="112703744"/>
        <c:scaling>
          <c:orientation val="minMax"/>
        </c:scaling>
        <c:delete val="1"/>
        <c:axPos val="b"/>
        <c:numFmt formatCode="ge" sourceLinked="1"/>
        <c:majorTickMark val="none"/>
        <c:minorTickMark val="none"/>
        <c:tickLblPos val="none"/>
        <c:crossAx val="112718208"/>
        <c:crosses val="autoZero"/>
        <c:auto val="1"/>
        <c:lblOffset val="100"/>
        <c:baseTimeUnit val="years"/>
      </c:dateAx>
      <c:valAx>
        <c:axId val="112718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703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175.33</c:v>
                </c:pt>
                <c:pt idx="1">
                  <c:v>183.37</c:v>
                </c:pt>
                <c:pt idx="2">
                  <c:v>199.63</c:v>
                </c:pt>
                <c:pt idx="3">
                  <c:v>182.48</c:v>
                </c:pt>
                <c:pt idx="4">
                  <c:v>253.7</c:v>
                </c:pt>
              </c:numCache>
            </c:numRef>
          </c:val>
          <c:extLst xmlns:c16r2="http://schemas.microsoft.com/office/drawing/2015/06/chart">
            <c:ext xmlns:c16="http://schemas.microsoft.com/office/drawing/2014/chart" uri="{C3380CC4-5D6E-409C-BE32-E72D297353CC}">
              <c16:uniqueId val="{00000000-E176-4BA8-84F4-4654AB5DDE8B}"/>
            </c:ext>
          </c:extLst>
        </c:ser>
        <c:dLbls>
          <c:showLegendKey val="0"/>
          <c:showVal val="0"/>
          <c:showCatName val="0"/>
          <c:showSerName val="0"/>
          <c:showPercent val="0"/>
          <c:showBubbleSize val="0"/>
        </c:dLbls>
        <c:gapWidth val="150"/>
        <c:axId val="112810240"/>
        <c:axId val="112812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357.08</c:v>
                </c:pt>
                <c:pt idx="1">
                  <c:v>378.08</c:v>
                </c:pt>
                <c:pt idx="2">
                  <c:v>357.49</c:v>
                </c:pt>
                <c:pt idx="3">
                  <c:v>355.22</c:v>
                </c:pt>
                <c:pt idx="4">
                  <c:v>263.76</c:v>
                </c:pt>
              </c:numCache>
            </c:numRef>
          </c:val>
          <c:smooth val="0"/>
          <c:extLst xmlns:c16r2="http://schemas.microsoft.com/office/drawing/2015/06/chart">
            <c:ext xmlns:c16="http://schemas.microsoft.com/office/drawing/2014/chart" uri="{C3380CC4-5D6E-409C-BE32-E72D297353CC}">
              <c16:uniqueId val="{00000001-E176-4BA8-84F4-4654AB5DDE8B}"/>
            </c:ext>
          </c:extLst>
        </c:ser>
        <c:dLbls>
          <c:showLegendKey val="0"/>
          <c:showVal val="0"/>
          <c:showCatName val="0"/>
          <c:showSerName val="0"/>
          <c:showPercent val="0"/>
          <c:showBubbleSize val="0"/>
        </c:dLbls>
        <c:marker val="1"/>
        <c:smooth val="0"/>
        <c:axId val="112810240"/>
        <c:axId val="112812416"/>
      </c:lineChart>
      <c:dateAx>
        <c:axId val="112810240"/>
        <c:scaling>
          <c:orientation val="minMax"/>
        </c:scaling>
        <c:delete val="1"/>
        <c:axPos val="b"/>
        <c:numFmt formatCode="ge" sourceLinked="1"/>
        <c:majorTickMark val="none"/>
        <c:minorTickMark val="none"/>
        <c:tickLblPos val="none"/>
        <c:crossAx val="112812416"/>
        <c:crosses val="autoZero"/>
        <c:auto val="1"/>
        <c:lblOffset val="100"/>
        <c:baseTimeUnit val="years"/>
      </c:dateAx>
      <c:valAx>
        <c:axId val="112812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810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【814.89】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【255.52】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70" zoomScaleNormal="7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沖縄県　南風原町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農業集落排水</v>
      </c>
      <c r="Q8" s="47"/>
      <c r="R8" s="47"/>
      <c r="S8" s="47"/>
      <c r="T8" s="47"/>
      <c r="U8" s="47"/>
      <c r="V8" s="47"/>
      <c r="W8" s="47" t="str">
        <f>データ!L6</f>
        <v>F2</v>
      </c>
      <c r="X8" s="47"/>
      <c r="Y8" s="47"/>
      <c r="Z8" s="47"/>
      <c r="AA8" s="47"/>
      <c r="AB8" s="47"/>
      <c r="AC8" s="47"/>
      <c r="AD8" s="48" t="str">
        <f>データ!$M$6</f>
        <v>非設置</v>
      </c>
      <c r="AE8" s="48"/>
      <c r="AF8" s="48"/>
      <c r="AG8" s="48"/>
      <c r="AH8" s="48"/>
      <c r="AI8" s="48"/>
      <c r="AJ8" s="48"/>
      <c r="AK8" s="3"/>
      <c r="AL8" s="49">
        <f>データ!S6</f>
        <v>38580</v>
      </c>
      <c r="AM8" s="49"/>
      <c r="AN8" s="49"/>
      <c r="AO8" s="49"/>
      <c r="AP8" s="49"/>
      <c r="AQ8" s="49"/>
      <c r="AR8" s="49"/>
      <c r="AS8" s="49"/>
      <c r="AT8" s="44">
        <f>データ!T6</f>
        <v>10.76</v>
      </c>
      <c r="AU8" s="44"/>
      <c r="AV8" s="44"/>
      <c r="AW8" s="44"/>
      <c r="AX8" s="44"/>
      <c r="AY8" s="44"/>
      <c r="AZ8" s="44"/>
      <c r="BA8" s="44"/>
      <c r="BB8" s="44">
        <f>データ!U6</f>
        <v>3585.5</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2.1800000000000002</v>
      </c>
      <c r="Q10" s="44"/>
      <c r="R10" s="44"/>
      <c r="S10" s="44"/>
      <c r="T10" s="44"/>
      <c r="U10" s="44"/>
      <c r="V10" s="44"/>
      <c r="W10" s="44">
        <f>データ!Q6</f>
        <v>99.19</v>
      </c>
      <c r="X10" s="44"/>
      <c r="Y10" s="44"/>
      <c r="Z10" s="44"/>
      <c r="AA10" s="44"/>
      <c r="AB10" s="44"/>
      <c r="AC10" s="44"/>
      <c r="AD10" s="49">
        <f>データ!R6</f>
        <v>1311</v>
      </c>
      <c r="AE10" s="49"/>
      <c r="AF10" s="49"/>
      <c r="AG10" s="49"/>
      <c r="AH10" s="49"/>
      <c r="AI10" s="49"/>
      <c r="AJ10" s="49"/>
      <c r="AK10" s="2"/>
      <c r="AL10" s="49">
        <f>データ!V6</f>
        <v>843</v>
      </c>
      <c r="AM10" s="49"/>
      <c r="AN10" s="49"/>
      <c r="AO10" s="49"/>
      <c r="AP10" s="49"/>
      <c r="AQ10" s="49"/>
      <c r="AR10" s="49"/>
      <c r="AS10" s="49"/>
      <c r="AT10" s="44">
        <f>データ!W6</f>
        <v>0.34</v>
      </c>
      <c r="AU10" s="44"/>
      <c r="AV10" s="44"/>
      <c r="AW10" s="44"/>
      <c r="AX10" s="44"/>
      <c r="AY10" s="44"/>
      <c r="AZ10" s="44"/>
      <c r="BA10" s="44"/>
      <c r="BB10" s="44">
        <f>データ!X6</f>
        <v>2479.41</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125</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124</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126</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【814.89】</v>
      </c>
      <c r="I86" s="25" t="str">
        <f>データ!CA6</f>
        <v>【60.64】</v>
      </c>
      <c r="J86" s="25" t="str">
        <f>データ!CL6</f>
        <v>【255.52】</v>
      </c>
      <c r="K86" s="25" t="str">
        <f>データ!CW6</f>
        <v>【52.49】</v>
      </c>
      <c r="L86" s="25" t="str">
        <f>データ!DH6</f>
        <v>【85.49】</v>
      </c>
      <c r="M86" s="25" t="s">
        <v>56</v>
      </c>
      <c r="N86" s="25" t="s">
        <v>57</v>
      </c>
      <c r="O86" s="25" t="str">
        <f>データ!EO6</f>
        <v>【0.11】</v>
      </c>
    </row>
  </sheetData>
  <sheetProtection algorithmName="SHA-512" hashValue="ehs1GEF1rvzms9WF0Ne3Gh3SrsL+ppRf+zOvt4LZPSlPYEJgXk8lr70Ug8Hp5t8HYlA+fjH5COrvxAOUlpvDjw==" saltValue="bIGStSAx91BjFinREMxYHg=="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58</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59</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60</v>
      </c>
      <c r="B3" s="28" t="s">
        <v>61</v>
      </c>
      <c r="C3" s="28" t="s">
        <v>62</v>
      </c>
      <c r="D3" s="28" t="s">
        <v>63</v>
      </c>
      <c r="E3" s="28" t="s">
        <v>64</v>
      </c>
      <c r="F3" s="28" t="s">
        <v>65</v>
      </c>
      <c r="G3" s="28" t="s">
        <v>66</v>
      </c>
      <c r="H3" s="76" t="s">
        <v>67</v>
      </c>
      <c r="I3" s="77"/>
      <c r="J3" s="77"/>
      <c r="K3" s="77"/>
      <c r="L3" s="77"/>
      <c r="M3" s="77"/>
      <c r="N3" s="77"/>
      <c r="O3" s="77"/>
      <c r="P3" s="77"/>
      <c r="Q3" s="77"/>
      <c r="R3" s="77"/>
      <c r="S3" s="77"/>
      <c r="T3" s="77"/>
      <c r="U3" s="77"/>
      <c r="V3" s="77"/>
      <c r="W3" s="77"/>
      <c r="X3" s="78"/>
      <c r="Y3" s="82" t="s">
        <v>68</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69</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70</v>
      </c>
      <c r="B4" s="29"/>
      <c r="C4" s="29"/>
      <c r="D4" s="29"/>
      <c r="E4" s="29"/>
      <c r="F4" s="29"/>
      <c r="G4" s="29"/>
      <c r="H4" s="79"/>
      <c r="I4" s="80"/>
      <c r="J4" s="80"/>
      <c r="K4" s="80"/>
      <c r="L4" s="80"/>
      <c r="M4" s="80"/>
      <c r="N4" s="80"/>
      <c r="O4" s="80"/>
      <c r="P4" s="80"/>
      <c r="Q4" s="80"/>
      <c r="R4" s="80"/>
      <c r="S4" s="80"/>
      <c r="T4" s="80"/>
      <c r="U4" s="80"/>
      <c r="V4" s="80"/>
      <c r="W4" s="80"/>
      <c r="X4" s="81"/>
      <c r="Y4" s="75" t="s">
        <v>71</v>
      </c>
      <c r="Z4" s="75"/>
      <c r="AA4" s="75"/>
      <c r="AB4" s="75"/>
      <c r="AC4" s="75"/>
      <c r="AD4" s="75"/>
      <c r="AE4" s="75"/>
      <c r="AF4" s="75"/>
      <c r="AG4" s="75"/>
      <c r="AH4" s="75"/>
      <c r="AI4" s="75"/>
      <c r="AJ4" s="75" t="s">
        <v>72</v>
      </c>
      <c r="AK4" s="75"/>
      <c r="AL4" s="75"/>
      <c r="AM4" s="75"/>
      <c r="AN4" s="75"/>
      <c r="AO4" s="75"/>
      <c r="AP4" s="75"/>
      <c r="AQ4" s="75"/>
      <c r="AR4" s="75"/>
      <c r="AS4" s="75"/>
      <c r="AT4" s="75"/>
      <c r="AU4" s="75" t="s">
        <v>73</v>
      </c>
      <c r="AV4" s="75"/>
      <c r="AW4" s="75"/>
      <c r="AX4" s="75"/>
      <c r="AY4" s="75"/>
      <c r="AZ4" s="75"/>
      <c r="BA4" s="75"/>
      <c r="BB4" s="75"/>
      <c r="BC4" s="75"/>
      <c r="BD4" s="75"/>
      <c r="BE4" s="75"/>
      <c r="BF4" s="75" t="s">
        <v>74</v>
      </c>
      <c r="BG4" s="75"/>
      <c r="BH4" s="75"/>
      <c r="BI4" s="75"/>
      <c r="BJ4" s="75"/>
      <c r="BK4" s="75"/>
      <c r="BL4" s="75"/>
      <c r="BM4" s="75"/>
      <c r="BN4" s="75"/>
      <c r="BO4" s="75"/>
      <c r="BP4" s="75"/>
      <c r="BQ4" s="75" t="s">
        <v>75</v>
      </c>
      <c r="BR4" s="75"/>
      <c r="BS4" s="75"/>
      <c r="BT4" s="75"/>
      <c r="BU4" s="75"/>
      <c r="BV4" s="75"/>
      <c r="BW4" s="75"/>
      <c r="BX4" s="75"/>
      <c r="BY4" s="75"/>
      <c r="BZ4" s="75"/>
      <c r="CA4" s="75"/>
      <c r="CB4" s="75" t="s">
        <v>76</v>
      </c>
      <c r="CC4" s="75"/>
      <c r="CD4" s="75"/>
      <c r="CE4" s="75"/>
      <c r="CF4" s="75"/>
      <c r="CG4" s="75"/>
      <c r="CH4" s="75"/>
      <c r="CI4" s="75"/>
      <c r="CJ4" s="75"/>
      <c r="CK4" s="75"/>
      <c r="CL4" s="75"/>
      <c r="CM4" s="75" t="s">
        <v>77</v>
      </c>
      <c r="CN4" s="75"/>
      <c r="CO4" s="75"/>
      <c r="CP4" s="75"/>
      <c r="CQ4" s="75"/>
      <c r="CR4" s="75"/>
      <c r="CS4" s="75"/>
      <c r="CT4" s="75"/>
      <c r="CU4" s="75"/>
      <c r="CV4" s="75"/>
      <c r="CW4" s="75"/>
      <c r="CX4" s="75" t="s">
        <v>78</v>
      </c>
      <c r="CY4" s="75"/>
      <c r="CZ4" s="75"/>
      <c r="DA4" s="75"/>
      <c r="DB4" s="75"/>
      <c r="DC4" s="75"/>
      <c r="DD4" s="75"/>
      <c r="DE4" s="75"/>
      <c r="DF4" s="75"/>
      <c r="DG4" s="75"/>
      <c r="DH4" s="75"/>
      <c r="DI4" s="75" t="s">
        <v>79</v>
      </c>
      <c r="DJ4" s="75"/>
      <c r="DK4" s="75"/>
      <c r="DL4" s="75"/>
      <c r="DM4" s="75"/>
      <c r="DN4" s="75"/>
      <c r="DO4" s="75"/>
      <c r="DP4" s="75"/>
      <c r="DQ4" s="75"/>
      <c r="DR4" s="75"/>
      <c r="DS4" s="75"/>
      <c r="DT4" s="75" t="s">
        <v>80</v>
      </c>
      <c r="DU4" s="75"/>
      <c r="DV4" s="75"/>
      <c r="DW4" s="75"/>
      <c r="DX4" s="75"/>
      <c r="DY4" s="75"/>
      <c r="DZ4" s="75"/>
      <c r="EA4" s="75"/>
      <c r="EB4" s="75"/>
      <c r="EC4" s="75"/>
      <c r="ED4" s="75"/>
      <c r="EE4" s="75" t="s">
        <v>81</v>
      </c>
      <c r="EF4" s="75"/>
      <c r="EG4" s="75"/>
      <c r="EH4" s="75"/>
      <c r="EI4" s="75"/>
      <c r="EJ4" s="75"/>
      <c r="EK4" s="75"/>
      <c r="EL4" s="75"/>
      <c r="EM4" s="75"/>
      <c r="EN4" s="75"/>
      <c r="EO4" s="75"/>
    </row>
    <row r="5" spans="1:145" x14ac:dyDescent="0.15">
      <c r="A5" s="27" t="s">
        <v>82</v>
      </c>
      <c r="B5" s="30"/>
      <c r="C5" s="30"/>
      <c r="D5" s="30"/>
      <c r="E5" s="30"/>
      <c r="F5" s="30"/>
      <c r="G5" s="30"/>
      <c r="H5" s="31" t="s">
        <v>83</v>
      </c>
      <c r="I5" s="31" t="s">
        <v>84</v>
      </c>
      <c r="J5" s="31" t="s">
        <v>85</v>
      </c>
      <c r="K5" s="31" t="s">
        <v>86</v>
      </c>
      <c r="L5" s="31" t="s">
        <v>87</v>
      </c>
      <c r="M5" s="31" t="s">
        <v>5</v>
      </c>
      <c r="N5" s="31" t="s">
        <v>88</v>
      </c>
      <c r="O5" s="31" t="s">
        <v>89</v>
      </c>
      <c r="P5" s="31" t="s">
        <v>90</v>
      </c>
      <c r="Q5" s="31" t="s">
        <v>91</v>
      </c>
      <c r="R5" s="31" t="s">
        <v>92</v>
      </c>
      <c r="S5" s="31" t="s">
        <v>93</v>
      </c>
      <c r="T5" s="31" t="s">
        <v>94</v>
      </c>
      <c r="U5" s="31" t="s">
        <v>95</v>
      </c>
      <c r="V5" s="31" t="s">
        <v>96</v>
      </c>
      <c r="W5" s="31" t="s">
        <v>97</v>
      </c>
      <c r="X5" s="31" t="s">
        <v>98</v>
      </c>
      <c r="Y5" s="31" t="s">
        <v>99</v>
      </c>
      <c r="Z5" s="31" t="s">
        <v>100</v>
      </c>
      <c r="AA5" s="31" t="s">
        <v>101</v>
      </c>
      <c r="AB5" s="31" t="s">
        <v>102</v>
      </c>
      <c r="AC5" s="31" t="s">
        <v>103</v>
      </c>
      <c r="AD5" s="31" t="s">
        <v>104</v>
      </c>
      <c r="AE5" s="31" t="s">
        <v>105</v>
      </c>
      <c r="AF5" s="31" t="s">
        <v>106</v>
      </c>
      <c r="AG5" s="31" t="s">
        <v>107</v>
      </c>
      <c r="AH5" s="31" t="s">
        <v>108</v>
      </c>
      <c r="AI5" s="31" t="s">
        <v>43</v>
      </c>
      <c r="AJ5" s="31" t="s">
        <v>99</v>
      </c>
      <c r="AK5" s="31" t="s">
        <v>100</v>
      </c>
      <c r="AL5" s="31" t="s">
        <v>101</v>
      </c>
      <c r="AM5" s="31" t="s">
        <v>102</v>
      </c>
      <c r="AN5" s="31" t="s">
        <v>103</v>
      </c>
      <c r="AO5" s="31" t="s">
        <v>104</v>
      </c>
      <c r="AP5" s="31" t="s">
        <v>105</v>
      </c>
      <c r="AQ5" s="31" t="s">
        <v>106</v>
      </c>
      <c r="AR5" s="31" t="s">
        <v>107</v>
      </c>
      <c r="AS5" s="31" t="s">
        <v>108</v>
      </c>
      <c r="AT5" s="31" t="s">
        <v>109</v>
      </c>
      <c r="AU5" s="31" t="s">
        <v>99</v>
      </c>
      <c r="AV5" s="31" t="s">
        <v>100</v>
      </c>
      <c r="AW5" s="31" t="s">
        <v>101</v>
      </c>
      <c r="AX5" s="31" t="s">
        <v>102</v>
      </c>
      <c r="AY5" s="31" t="s">
        <v>103</v>
      </c>
      <c r="AZ5" s="31" t="s">
        <v>104</v>
      </c>
      <c r="BA5" s="31" t="s">
        <v>105</v>
      </c>
      <c r="BB5" s="31" t="s">
        <v>106</v>
      </c>
      <c r="BC5" s="31" t="s">
        <v>107</v>
      </c>
      <c r="BD5" s="31" t="s">
        <v>108</v>
      </c>
      <c r="BE5" s="31" t="s">
        <v>109</v>
      </c>
      <c r="BF5" s="31" t="s">
        <v>99</v>
      </c>
      <c r="BG5" s="31" t="s">
        <v>100</v>
      </c>
      <c r="BH5" s="31" t="s">
        <v>101</v>
      </c>
      <c r="BI5" s="31" t="s">
        <v>102</v>
      </c>
      <c r="BJ5" s="31" t="s">
        <v>103</v>
      </c>
      <c r="BK5" s="31" t="s">
        <v>104</v>
      </c>
      <c r="BL5" s="31" t="s">
        <v>105</v>
      </c>
      <c r="BM5" s="31" t="s">
        <v>106</v>
      </c>
      <c r="BN5" s="31" t="s">
        <v>107</v>
      </c>
      <c r="BO5" s="31" t="s">
        <v>108</v>
      </c>
      <c r="BP5" s="31" t="s">
        <v>109</v>
      </c>
      <c r="BQ5" s="31" t="s">
        <v>99</v>
      </c>
      <c r="BR5" s="31" t="s">
        <v>100</v>
      </c>
      <c r="BS5" s="31" t="s">
        <v>101</v>
      </c>
      <c r="BT5" s="31" t="s">
        <v>102</v>
      </c>
      <c r="BU5" s="31" t="s">
        <v>103</v>
      </c>
      <c r="BV5" s="31" t="s">
        <v>104</v>
      </c>
      <c r="BW5" s="31" t="s">
        <v>105</v>
      </c>
      <c r="BX5" s="31" t="s">
        <v>106</v>
      </c>
      <c r="BY5" s="31" t="s">
        <v>107</v>
      </c>
      <c r="BZ5" s="31" t="s">
        <v>108</v>
      </c>
      <c r="CA5" s="31" t="s">
        <v>109</v>
      </c>
      <c r="CB5" s="31" t="s">
        <v>99</v>
      </c>
      <c r="CC5" s="31" t="s">
        <v>100</v>
      </c>
      <c r="CD5" s="31" t="s">
        <v>101</v>
      </c>
      <c r="CE5" s="31" t="s">
        <v>102</v>
      </c>
      <c r="CF5" s="31" t="s">
        <v>103</v>
      </c>
      <c r="CG5" s="31" t="s">
        <v>104</v>
      </c>
      <c r="CH5" s="31" t="s">
        <v>105</v>
      </c>
      <c r="CI5" s="31" t="s">
        <v>106</v>
      </c>
      <c r="CJ5" s="31" t="s">
        <v>107</v>
      </c>
      <c r="CK5" s="31" t="s">
        <v>108</v>
      </c>
      <c r="CL5" s="31" t="s">
        <v>109</v>
      </c>
      <c r="CM5" s="31" t="s">
        <v>99</v>
      </c>
      <c r="CN5" s="31" t="s">
        <v>100</v>
      </c>
      <c r="CO5" s="31" t="s">
        <v>101</v>
      </c>
      <c r="CP5" s="31" t="s">
        <v>102</v>
      </c>
      <c r="CQ5" s="31" t="s">
        <v>103</v>
      </c>
      <c r="CR5" s="31" t="s">
        <v>104</v>
      </c>
      <c r="CS5" s="31" t="s">
        <v>105</v>
      </c>
      <c r="CT5" s="31" t="s">
        <v>106</v>
      </c>
      <c r="CU5" s="31" t="s">
        <v>107</v>
      </c>
      <c r="CV5" s="31" t="s">
        <v>108</v>
      </c>
      <c r="CW5" s="31" t="s">
        <v>109</v>
      </c>
      <c r="CX5" s="31" t="s">
        <v>99</v>
      </c>
      <c r="CY5" s="31" t="s">
        <v>100</v>
      </c>
      <c r="CZ5" s="31" t="s">
        <v>101</v>
      </c>
      <c r="DA5" s="31" t="s">
        <v>102</v>
      </c>
      <c r="DB5" s="31" t="s">
        <v>103</v>
      </c>
      <c r="DC5" s="31" t="s">
        <v>104</v>
      </c>
      <c r="DD5" s="31" t="s">
        <v>105</v>
      </c>
      <c r="DE5" s="31" t="s">
        <v>106</v>
      </c>
      <c r="DF5" s="31" t="s">
        <v>107</v>
      </c>
      <c r="DG5" s="31" t="s">
        <v>108</v>
      </c>
      <c r="DH5" s="31" t="s">
        <v>109</v>
      </c>
      <c r="DI5" s="31" t="s">
        <v>99</v>
      </c>
      <c r="DJ5" s="31" t="s">
        <v>100</v>
      </c>
      <c r="DK5" s="31" t="s">
        <v>101</v>
      </c>
      <c r="DL5" s="31" t="s">
        <v>102</v>
      </c>
      <c r="DM5" s="31" t="s">
        <v>103</v>
      </c>
      <c r="DN5" s="31" t="s">
        <v>104</v>
      </c>
      <c r="DO5" s="31" t="s">
        <v>105</v>
      </c>
      <c r="DP5" s="31" t="s">
        <v>106</v>
      </c>
      <c r="DQ5" s="31" t="s">
        <v>107</v>
      </c>
      <c r="DR5" s="31" t="s">
        <v>108</v>
      </c>
      <c r="DS5" s="31" t="s">
        <v>109</v>
      </c>
      <c r="DT5" s="31" t="s">
        <v>99</v>
      </c>
      <c r="DU5" s="31" t="s">
        <v>100</v>
      </c>
      <c r="DV5" s="31" t="s">
        <v>101</v>
      </c>
      <c r="DW5" s="31" t="s">
        <v>102</v>
      </c>
      <c r="DX5" s="31" t="s">
        <v>103</v>
      </c>
      <c r="DY5" s="31" t="s">
        <v>104</v>
      </c>
      <c r="DZ5" s="31" t="s">
        <v>105</v>
      </c>
      <c r="EA5" s="31" t="s">
        <v>106</v>
      </c>
      <c r="EB5" s="31" t="s">
        <v>107</v>
      </c>
      <c r="EC5" s="31" t="s">
        <v>108</v>
      </c>
      <c r="ED5" s="31" t="s">
        <v>109</v>
      </c>
      <c r="EE5" s="31" t="s">
        <v>99</v>
      </c>
      <c r="EF5" s="31" t="s">
        <v>100</v>
      </c>
      <c r="EG5" s="31" t="s">
        <v>101</v>
      </c>
      <c r="EH5" s="31" t="s">
        <v>102</v>
      </c>
      <c r="EI5" s="31" t="s">
        <v>103</v>
      </c>
      <c r="EJ5" s="31" t="s">
        <v>104</v>
      </c>
      <c r="EK5" s="31" t="s">
        <v>105</v>
      </c>
      <c r="EL5" s="31" t="s">
        <v>106</v>
      </c>
      <c r="EM5" s="31" t="s">
        <v>107</v>
      </c>
      <c r="EN5" s="31" t="s">
        <v>108</v>
      </c>
      <c r="EO5" s="31" t="s">
        <v>109</v>
      </c>
    </row>
    <row r="6" spans="1:145" s="35" customFormat="1" x14ac:dyDescent="0.15">
      <c r="A6" s="27" t="s">
        <v>110</v>
      </c>
      <c r="B6" s="32">
        <f>B7</f>
        <v>2017</v>
      </c>
      <c r="C6" s="32">
        <f t="shared" ref="C6:X6" si="3">C7</f>
        <v>473502</v>
      </c>
      <c r="D6" s="32">
        <f t="shared" si="3"/>
        <v>47</v>
      </c>
      <c r="E6" s="32">
        <f t="shared" si="3"/>
        <v>17</v>
      </c>
      <c r="F6" s="32">
        <f t="shared" si="3"/>
        <v>5</v>
      </c>
      <c r="G6" s="32">
        <f t="shared" si="3"/>
        <v>0</v>
      </c>
      <c r="H6" s="32" t="str">
        <f t="shared" si="3"/>
        <v>沖縄県　南風原町</v>
      </c>
      <c r="I6" s="32" t="str">
        <f t="shared" si="3"/>
        <v>法非適用</v>
      </c>
      <c r="J6" s="32" t="str">
        <f t="shared" si="3"/>
        <v>下水道事業</v>
      </c>
      <c r="K6" s="32" t="str">
        <f t="shared" si="3"/>
        <v>農業集落排水</v>
      </c>
      <c r="L6" s="32" t="str">
        <f t="shared" si="3"/>
        <v>F2</v>
      </c>
      <c r="M6" s="32" t="str">
        <f t="shared" si="3"/>
        <v>非設置</v>
      </c>
      <c r="N6" s="33" t="str">
        <f t="shared" si="3"/>
        <v>-</v>
      </c>
      <c r="O6" s="33" t="str">
        <f t="shared" si="3"/>
        <v>該当数値なし</v>
      </c>
      <c r="P6" s="33">
        <f t="shared" si="3"/>
        <v>2.1800000000000002</v>
      </c>
      <c r="Q6" s="33">
        <f t="shared" si="3"/>
        <v>99.19</v>
      </c>
      <c r="R6" s="33">
        <f t="shared" si="3"/>
        <v>1311</v>
      </c>
      <c r="S6" s="33">
        <f t="shared" si="3"/>
        <v>38580</v>
      </c>
      <c r="T6" s="33">
        <f t="shared" si="3"/>
        <v>10.76</v>
      </c>
      <c r="U6" s="33">
        <f t="shared" si="3"/>
        <v>3585.5</v>
      </c>
      <c r="V6" s="33">
        <f t="shared" si="3"/>
        <v>843</v>
      </c>
      <c r="W6" s="33">
        <f t="shared" si="3"/>
        <v>0.34</v>
      </c>
      <c r="X6" s="33">
        <f t="shared" si="3"/>
        <v>2479.41</v>
      </c>
      <c r="Y6" s="34">
        <f>IF(Y7="",NA(),Y7)</f>
        <v>118.6</v>
      </c>
      <c r="Z6" s="34">
        <f t="shared" ref="Z6:AH6" si="4">IF(Z7="",NA(),Z7)</f>
        <v>70.59</v>
      </c>
      <c r="AA6" s="34">
        <f t="shared" si="4"/>
        <v>69.319999999999993</v>
      </c>
      <c r="AB6" s="34">
        <f t="shared" si="4"/>
        <v>67.53</v>
      </c>
      <c r="AC6" s="34">
        <f t="shared" si="4"/>
        <v>67.41</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519.16</v>
      </c>
      <c r="BG6" s="34">
        <f t="shared" ref="BG6:BO6" si="7">IF(BG7="",NA(),BG7)</f>
        <v>1056.8599999999999</v>
      </c>
      <c r="BH6" s="33">
        <f t="shared" si="7"/>
        <v>0</v>
      </c>
      <c r="BI6" s="33">
        <f t="shared" si="7"/>
        <v>0</v>
      </c>
      <c r="BJ6" s="34">
        <f t="shared" si="7"/>
        <v>1531.67</v>
      </c>
      <c r="BK6" s="34">
        <f t="shared" si="7"/>
        <v>1117.1099999999999</v>
      </c>
      <c r="BL6" s="34">
        <f t="shared" si="7"/>
        <v>1161.05</v>
      </c>
      <c r="BM6" s="34">
        <f t="shared" si="7"/>
        <v>979.89</v>
      </c>
      <c r="BN6" s="34">
        <f t="shared" si="7"/>
        <v>1051.43</v>
      </c>
      <c r="BO6" s="34">
        <f t="shared" si="7"/>
        <v>855.8</v>
      </c>
      <c r="BP6" s="33" t="str">
        <f>IF(BP7="","",IF(BP7="-","【-】","【"&amp;SUBSTITUTE(TEXT(BP7,"#,##0.00"),"-","△")&amp;"】"))</f>
        <v>【814.89】</v>
      </c>
      <c r="BQ6" s="34">
        <f>IF(BQ7="",NA(),BQ7)</f>
        <v>48</v>
      </c>
      <c r="BR6" s="34">
        <f t="shared" ref="BR6:BZ6" si="8">IF(BR7="",NA(),BR7)</f>
        <v>44.54</v>
      </c>
      <c r="BS6" s="34">
        <f t="shared" si="8"/>
        <v>37.159999999999997</v>
      </c>
      <c r="BT6" s="34">
        <f t="shared" si="8"/>
        <v>41.72</v>
      </c>
      <c r="BU6" s="34">
        <f t="shared" si="8"/>
        <v>29.49</v>
      </c>
      <c r="BV6" s="34">
        <f t="shared" si="8"/>
        <v>41.04</v>
      </c>
      <c r="BW6" s="34">
        <f t="shared" si="8"/>
        <v>41.08</v>
      </c>
      <c r="BX6" s="34">
        <f t="shared" si="8"/>
        <v>41.34</v>
      </c>
      <c r="BY6" s="34">
        <f t="shared" si="8"/>
        <v>40.06</v>
      </c>
      <c r="BZ6" s="34">
        <f t="shared" si="8"/>
        <v>59.8</v>
      </c>
      <c r="CA6" s="33" t="str">
        <f>IF(CA7="","",IF(CA7="-","【-】","【"&amp;SUBSTITUTE(TEXT(CA7,"#,##0.00"),"-","△")&amp;"】"))</f>
        <v>【60.64】</v>
      </c>
      <c r="CB6" s="34">
        <f>IF(CB7="",NA(),CB7)</f>
        <v>175.33</v>
      </c>
      <c r="CC6" s="34">
        <f t="shared" ref="CC6:CK6" si="9">IF(CC7="",NA(),CC7)</f>
        <v>183.37</v>
      </c>
      <c r="CD6" s="34">
        <f t="shared" si="9"/>
        <v>199.63</v>
      </c>
      <c r="CE6" s="34">
        <f t="shared" si="9"/>
        <v>182.48</v>
      </c>
      <c r="CF6" s="34">
        <f t="shared" si="9"/>
        <v>253.7</v>
      </c>
      <c r="CG6" s="34">
        <f t="shared" si="9"/>
        <v>357.08</v>
      </c>
      <c r="CH6" s="34">
        <f t="shared" si="9"/>
        <v>378.08</v>
      </c>
      <c r="CI6" s="34">
        <f t="shared" si="9"/>
        <v>357.49</v>
      </c>
      <c r="CJ6" s="34">
        <f t="shared" si="9"/>
        <v>355.22</v>
      </c>
      <c r="CK6" s="34">
        <f t="shared" si="9"/>
        <v>263.76</v>
      </c>
      <c r="CL6" s="33" t="str">
        <f>IF(CL7="","",IF(CL7="-","【-】","【"&amp;SUBSTITUTE(TEXT(CL7,"#,##0.00"),"-","△")&amp;"】"))</f>
        <v>【255.52】</v>
      </c>
      <c r="CM6" s="34">
        <f>IF(CM7="",NA(),CM7)</f>
        <v>53.23</v>
      </c>
      <c r="CN6" s="34">
        <f t="shared" ref="CN6:CV6" si="10">IF(CN7="",NA(),CN7)</f>
        <v>51.61</v>
      </c>
      <c r="CO6" s="34">
        <f t="shared" si="10"/>
        <v>46.13</v>
      </c>
      <c r="CP6" s="34">
        <f t="shared" si="10"/>
        <v>48.06</v>
      </c>
      <c r="CQ6" s="34">
        <f t="shared" si="10"/>
        <v>48.39</v>
      </c>
      <c r="CR6" s="34">
        <f t="shared" si="10"/>
        <v>45.95</v>
      </c>
      <c r="CS6" s="34">
        <f t="shared" si="10"/>
        <v>44.69</v>
      </c>
      <c r="CT6" s="34">
        <f t="shared" si="10"/>
        <v>44.69</v>
      </c>
      <c r="CU6" s="34">
        <f t="shared" si="10"/>
        <v>42.84</v>
      </c>
      <c r="CV6" s="34">
        <f t="shared" si="10"/>
        <v>51.75</v>
      </c>
      <c r="CW6" s="33" t="str">
        <f>IF(CW7="","",IF(CW7="-","【-】","【"&amp;SUBSTITUTE(TEXT(CW7,"#,##0.00"),"-","△")&amp;"】"))</f>
        <v>【52.49】</v>
      </c>
      <c r="CX6" s="34">
        <f>IF(CX7="",NA(),CX7)</f>
        <v>77.7</v>
      </c>
      <c r="CY6" s="34">
        <f t="shared" ref="CY6:DG6" si="11">IF(CY7="",NA(),CY7)</f>
        <v>76.25</v>
      </c>
      <c r="CZ6" s="34">
        <f t="shared" si="11"/>
        <v>77.27</v>
      </c>
      <c r="DA6" s="34">
        <f t="shared" si="11"/>
        <v>77.62</v>
      </c>
      <c r="DB6" s="34">
        <f t="shared" si="11"/>
        <v>79.12</v>
      </c>
      <c r="DC6" s="34">
        <f t="shared" si="11"/>
        <v>71.97</v>
      </c>
      <c r="DD6" s="34">
        <f t="shared" si="11"/>
        <v>70.59</v>
      </c>
      <c r="DE6" s="34">
        <f t="shared" si="11"/>
        <v>69.67</v>
      </c>
      <c r="DF6" s="34">
        <f t="shared" si="11"/>
        <v>66.3</v>
      </c>
      <c r="DG6" s="34">
        <f t="shared" si="11"/>
        <v>84.84</v>
      </c>
      <c r="DH6" s="33" t="str">
        <f>IF(DH7="","",IF(DH7="-","【-】","【"&amp;SUBSTITUTE(TEXT(DH7,"#,##0.00"),"-","△")&amp;"】"))</f>
        <v>【85.49】</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0.04</v>
      </c>
      <c r="EK6" s="34">
        <f t="shared" si="14"/>
        <v>7.0000000000000007E-2</v>
      </c>
      <c r="EL6" s="34">
        <f t="shared" si="14"/>
        <v>0.02</v>
      </c>
      <c r="EM6" s="34">
        <f t="shared" si="14"/>
        <v>0.03</v>
      </c>
      <c r="EN6" s="34">
        <f t="shared" si="14"/>
        <v>0.01</v>
      </c>
      <c r="EO6" s="33" t="str">
        <f>IF(EO7="","",IF(EO7="-","【-】","【"&amp;SUBSTITUTE(TEXT(EO7,"#,##0.00"),"-","△")&amp;"】"))</f>
        <v>【0.11】</v>
      </c>
    </row>
    <row r="7" spans="1:145" s="35" customFormat="1" x14ac:dyDescent="0.15">
      <c r="A7" s="27"/>
      <c r="B7" s="36">
        <v>2017</v>
      </c>
      <c r="C7" s="36">
        <v>473502</v>
      </c>
      <c r="D7" s="36">
        <v>47</v>
      </c>
      <c r="E7" s="36">
        <v>17</v>
      </c>
      <c r="F7" s="36">
        <v>5</v>
      </c>
      <c r="G7" s="36">
        <v>0</v>
      </c>
      <c r="H7" s="36" t="s">
        <v>111</v>
      </c>
      <c r="I7" s="36" t="s">
        <v>112</v>
      </c>
      <c r="J7" s="36" t="s">
        <v>113</v>
      </c>
      <c r="K7" s="36" t="s">
        <v>114</v>
      </c>
      <c r="L7" s="36" t="s">
        <v>115</v>
      </c>
      <c r="M7" s="36" t="s">
        <v>116</v>
      </c>
      <c r="N7" s="37" t="s">
        <v>117</v>
      </c>
      <c r="O7" s="37" t="s">
        <v>118</v>
      </c>
      <c r="P7" s="37">
        <v>2.1800000000000002</v>
      </c>
      <c r="Q7" s="37">
        <v>99.19</v>
      </c>
      <c r="R7" s="37">
        <v>1311</v>
      </c>
      <c r="S7" s="37">
        <v>38580</v>
      </c>
      <c r="T7" s="37">
        <v>10.76</v>
      </c>
      <c r="U7" s="37">
        <v>3585.5</v>
      </c>
      <c r="V7" s="37">
        <v>843</v>
      </c>
      <c r="W7" s="37">
        <v>0.34</v>
      </c>
      <c r="X7" s="37">
        <v>2479.41</v>
      </c>
      <c r="Y7" s="37">
        <v>118.6</v>
      </c>
      <c r="Z7" s="37">
        <v>70.59</v>
      </c>
      <c r="AA7" s="37">
        <v>69.319999999999993</v>
      </c>
      <c r="AB7" s="37">
        <v>67.53</v>
      </c>
      <c r="AC7" s="37">
        <v>67.41</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519.16</v>
      </c>
      <c r="BG7" s="37">
        <v>1056.8599999999999</v>
      </c>
      <c r="BH7" s="37">
        <v>0</v>
      </c>
      <c r="BI7" s="37">
        <v>0</v>
      </c>
      <c r="BJ7" s="37">
        <v>1531.67</v>
      </c>
      <c r="BK7" s="37">
        <v>1117.1099999999999</v>
      </c>
      <c r="BL7" s="37">
        <v>1161.05</v>
      </c>
      <c r="BM7" s="37">
        <v>979.89</v>
      </c>
      <c r="BN7" s="37">
        <v>1051.43</v>
      </c>
      <c r="BO7" s="37">
        <v>855.8</v>
      </c>
      <c r="BP7" s="37">
        <v>814.89</v>
      </c>
      <c r="BQ7" s="37">
        <v>48</v>
      </c>
      <c r="BR7" s="37">
        <v>44.54</v>
      </c>
      <c r="BS7" s="37">
        <v>37.159999999999997</v>
      </c>
      <c r="BT7" s="37">
        <v>41.72</v>
      </c>
      <c r="BU7" s="37">
        <v>29.49</v>
      </c>
      <c r="BV7" s="37">
        <v>41.04</v>
      </c>
      <c r="BW7" s="37">
        <v>41.08</v>
      </c>
      <c r="BX7" s="37">
        <v>41.34</v>
      </c>
      <c r="BY7" s="37">
        <v>40.06</v>
      </c>
      <c r="BZ7" s="37">
        <v>59.8</v>
      </c>
      <c r="CA7" s="37">
        <v>60.64</v>
      </c>
      <c r="CB7" s="37">
        <v>175.33</v>
      </c>
      <c r="CC7" s="37">
        <v>183.37</v>
      </c>
      <c r="CD7" s="37">
        <v>199.63</v>
      </c>
      <c r="CE7" s="37">
        <v>182.48</v>
      </c>
      <c r="CF7" s="37">
        <v>253.7</v>
      </c>
      <c r="CG7" s="37">
        <v>357.08</v>
      </c>
      <c r="CH7" s="37">
        <v>378.08</v>
      </c>
      <c r="CI7" s="37">
        <v>357.49</v>
      </c>
      <c r="CJ7" s="37">
        <v>355.22</v>
      </c>
      <c r="CK7" s="37">
        <v>263.76</v>
      </c>
      <c r="CL7" s="37">
        <v>255.52</v>
      </c>
      <c r="CM7" s="37">
        <v>53.23</v>
      </c>
      <c r="CN7" s="37">
        <v>51.61</v>
      </c>
      <c r="CO7" s="37">
        <v>46.13</v>
      </c>
      <c r="CP7" s="37">
        <v>48.06</v>
      </c>
      <c r="CQ7" s="37">
        <v>48.39</v>
      </c>
      <c r="CR7" s="37">
        <v>45.95</v>
      </c>
      <c r="CS7" s="37">
        <v>44.69</v>
      </c>
      <c r="CT7" s="37">
        <v>44.69</v>
      </c>
      <c r="CU7" s="37">
        <v>42.84</v>
      </c>
      <c r="CV7" s="37">
        <v>51.75</v>
      </c>
      <c r="CW7" s="37">
        <v>52.49</v>
      </c>
      <c r="CX7" s="37">
        <v>77.7</v>
      </c>
      <c r="CY7" s="37">
        <v>76.25</v>
      </c>
      <c r="CZ7" s="37">
        <v>77.27</v>
      </c>
      <c r="DA7" s="37">
        <v>77.62</v>
      </c>
      <c r="DB7" s="37">
        <v>79.12</v>
      </c>
      <c r="DC7" s="37">
        <v>71.97</v>
      </c>
      <c r="DD7" s="37">
        <v>70.59</v>
      </c>
      <c r="DE7" s="37">
        <v>69.67</v>
      </c>
      <c r="DF7" s="37">
        <v>66.3</v>
      </c>
      <c r="DG7" s="37">
        <v>84.84</v>
      </c>
      <c r="DH7" s="37">
        <v>85.49</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0.04</v>
      </c>
      <c r="EK7" s="37">
        <v>7.0000000000000007E-2</v>
      </c>
      <c r="EL7" s="37">
        <v>0.02</v>
      </c>
      <c r="EM7" s="37">
        <v>0.03</v>
      </c>
      <c r="EN7" s="37">
        <v>0.01</v>
      </c>
      <c r="EO7" s="37">
        <v>0.11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119</v>
      </c>
      <c r="C9" s="39" t="s">
        <v>120</v>
      </c>
      <c r="D9" s="39" t="s">
        <v>121</v>
      </c>
      <c r="E9" s="39" t="s">
        <v>122</v>
      </c>
      <c r="F9" s="39" t="s">
        <v>123</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61</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財政班　上原</cp:lastModifiedBy>
  <cp:lastPrinted>2019-02-02T03:16:36Z</cp:lastPrinted>
  <dcterms:created xsi:type="dcterms:W3CDTF">2018-12-03T09:31:54Z</dcterms:created>
  <dcterms:modified xsi:type="dcterms:W3CDTF">2019-02-02T03:16:41Z</dcterms:modified>
  <cp:category/>
</cp:coreProperties>
</file>