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mKAzhdsUK3aAPn1fs1vGK3cRhMi5R6pphskPxvt3pH4ZAdbeBMFjpMCjosddFtht87Bjs3zcZnefg5UA9ryBg==" workbookSaltValue="rbUfVG36HLSItL5yifvQlw=="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<sst xmlns="http://schemas.openxmlformats.org/spreadsheetml/2006/main" count="232" uniqueCount="120">
  <si>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</si>
  <si>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</si>
  <si>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</si>
  <si>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</si>
  <si>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</si>
  <si>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</si>
  <si>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</si>
  <si>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</si>
  <si>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</si>
  <si>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</si>
  <si>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</si>
  <si>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</si>
  <si>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</si>
  <si>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</si>
  <si>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</si>
  <si>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</si>
  <si>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</si>
  <si>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</si>
  <si>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</si>
  <si>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</si>
  <si>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</si>
  <si>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</si>
  <si>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</si>
  <si>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</si>
  <si>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</si>
  <si>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</si>
  <si>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</si>
  <si>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</si>
  <si>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</si>
  <si>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</si>
  <si>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</si>
  <si>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</si>
  <si>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</si>
  <si>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</si>
  <si>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</si>
  <si>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</si>
  <si>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</si>
  <si>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</si>
  <si>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</si>
  <si>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</si>
  <si>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</si>
  <si>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</si>
  <si>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</si>
  <si>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</si>
  <si>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</si>
  <si>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</si>
  <si>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</si>
  <si>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</si>
  <si>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</si>
  <si>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</si>
  <si>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</si>
  <si>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</si>
  <si>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</si>
  <si>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</si>
  <si>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</si>
  <si>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</si>
  <si>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</si>
  <si>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</si>
  <si>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</si>
  <si>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</si>
  <si>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</si>
  <si>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</si>
  <si>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</si>
  <si>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</si>
  <si>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</si>
  <si>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</si>
  <si>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</si>
  <si>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</si>
  <si>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</si>
  <si>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</si>
  <si>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</si>
  <si>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</si>
  <si>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</si>
  <si>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</si>
  <si>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</si>
  <si>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</si>
  <si>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</si>
  <si>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</si>
  <si>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</si>
  <si>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</si>
  <si>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</si>
  <si>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</si>
  <si>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</si>
  <si>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</si>
  <si>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</si>
  <si>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</si>
  <si>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</si>
  <si>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</si>
  <si>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</si>
  <si>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</si>
  <si>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</si>
  <si>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</si>
  <si>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</si>
  <si>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</si>
  <si>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</si>
  <si>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</si>
  <si>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</si>
  <si>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</si>
  <si>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</si>
  <si>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</si>
  <si>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</si>
  <si>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</si>
  <si>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</si>
  <si>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</si>
  <si>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</si>
  <si>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</si>
  <si>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</si>
  <si>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</si>
  <si>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</si>
  <si>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</si>
  <si>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</si>
  <si>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</si>
  <si>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</si>
  <si>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</si>
  <si>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</si>
  <si>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</si>
  <si>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</si>
  <si>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有形固定資産のうち償却対象資産の減価償却がどの程度進んでいるかを表す指標で、資産の老朽化度合いを示している。本町における当該指標は、類似団体平均値と比較しても数値が高く、法定耐用年数に近い資産が多いことを示している。
③「管路更新率」は、当該年度に更新した管路延長の割合を表す指標で、管路の更新ペースや状況を把握できる。近年、類似団体平均値をかなり下回っており、耐震性や今後の更新投資の見通しを含め、管路更新計画に則り、適切に推進する必要がある。</t>
    <rPh sb="2" eb="4">
      <t>ユウケイ</t>
    </rPh>
    <rPh sb="4" eb="6">
      <t>コテイ</t>
    </rPh>
    <rPh sb="6" eb="8">
      <t>シサン</t>
    </rPh>
    <rPh sb="8" eb="10">
      <t>ゲンカ</t>
    </rPh>
    <rPh sb="10" eb="12">
      <t>ショウキャク</t>
    </rPh>
    <rPh sb="12" eb="13">
      <t>リツ</t>
    </rPh>
    <rPh sb="70" eb="72">
      <t>ホンチョウ</t>
    </rPh>
    <rPh sb="76" eb="78">
      <t>トウガイ</t>
    </rPh>
    <rPh sb="78" eb="80">
      <t>シヒョウ</t>
    </rPh>
    <rPh sb="82" eb="84">
      <t>ルイジ</t>
    </rPh>
    <rPh sb="84" eb="86">
      <t>ダンタイ</t>
    </rPh>
    <rPh sb="86" eb="89">
      <t>ヘイキンチ</t>
    </rPh>
    <rPh sb="90" eb="92">
      <t>ヒカク</t>
    </rPh>
    <rPh sb="128" eb="130">
      <t>カンロ</t>
    </rPh>
    <rPh sb="130" eb="132">
      <t>コウシン</t>
    </rPh>
    <rPh sb="132" eb="133">
      <t>リツ</t>
    </rPh>
    <rPh sb="177" eb="179">
      <t>キンネン</t>
    </rPh>
    <rPh sb="180" eb="182">
      <t>ルイジ</t>
    </rPh>
    <rPh sb="182" eb="184">
      <t>ダンタイ</t>
    </rPh>
    <rPh sb="184" eb="187">
      <t>ヘイキンチ</t>
    </rPh>
    <rPh sb="191" eb="193">
      <t>シタマワ</t>
    </rPh>
    <rPh sb="217" eb="219">
      <t>カンロ</t>
    </rPh>
    <rPh sb="219" eb="221">
      <t>コウシン</t>
    </rPh>
    <rPh sb="221" eb="223">
      <t>ケイカク</t>
    </rPh>
    <rPh sb="224" eb="225">
      <t>ノット</t>
    </rPh>
    <rPh sb="227" eb="229">
      <t>テキセツ</t>
    </rPh>
    <rPh sb="230" eb="232">
      <t>スイシン</t>
    </rPh>
    <rPh sb="234" eb="236">
      <t>ヒツヨウ</t>
    </rPh>
    <phoneticPr fontId="4"/>
  </si>
  <si>
    <t>　平成29年度においても、経営の健全性・効率性は維持できているものの、流動資産（現金等）が過去5年間で最も低い水準となっており、将来の見込みも踏まえた分析が必要である。
　「有形固定資産減価償却率」が、類似団体平均値と比較しても高い数値を示しており、法定耐用年数に近い資産が多いことが分かる。また、「企業債残高対給水収益比率」が低水準で推移していることから、管路更新計画に則り、適切に推進する必要がある。また、それに伴う企業債の発行やマンパワーの確保も併せて検討する必要がある。</t>
    <rPh sb="1" eb="3">
      <t>ヘイセイ</t>
    </rPh>
    <rPh sb="5" eb="7">
      <t>ネンド</t>
    </rPh>
    <rPh sb="13" eb="15">
      <t>ケイエイ</t>
    </rPh>
    <rPh sb="16" eb="19">
      <t>ケンゼンセイ</t>
    </rPh>
    <rPh sb="20" eb="23">
      <t>コウリツセイ</t>
    </rPh>
    <rPh sb="24" eb="26">
      <t>イジ</t>
    </rPh>
    <rPh sb="88" eb="90">
      <t>ユウケイ</t>
    </rPh>
    <rPh sb="90" eb="92">
      <t>コテイ</t>
    </rPh>
    <rPh sb="92" eb="94">
      <t>シサン</t>
    </rPh>
    <rPh sb="94" eb="96">
      <t>ゲンカ</t>
    </rPh>
    <rPh sb="96" eb="98">
      <t>ショウキャク</t>
    </rPh>
    <rPh sb="98" eb="99">
      <t>リツ</t>
    </rPh>
    <rPh sb="115" eb="116">
      <t>タカ</t>
    </rPh>
    <rPh sb="117" eb="119">
      <t>スウチ</t>
    </rPh>
    <rPh sb="120" eb="121">
      <t>シメ</t>
    </rPh>
    <rPh sb="143" eb="144">
      <t>ワ</t>
    </rPh>
    <rPh sb="209" eb="210">
      <t>トモナ</t>
    </rPh>
    <rPh sb="211" eb="213">
      <t>キギョウ</t>
    </rPh>
    <rPh sb="213" eb="214">
      <t>サイ</t>
    </rPh>
    <rPh sb="215" eb="217">
      <t>ハッコウ</t>
    </rPh>
    <rPh sb="224" eb="226">
      <t>カクホ</t>
    </rPh>
    <rPh sb="227" eb="228">
      <t>アワ</t>
    </rPh>
    <rPh sb="230" eb="232">
      <t>ケントウ</t>
    </rPh>
    <rPh sb="234" eb="236">
      <t>ヒツヨウ</t>
    </rPh>
    <phoneticPr fontId="4"/>
  </si>
  <si>
    <t xml:space="preserve">①「経常収支比率」は、近年、単年度収支が黒字であることを示す100％以上で推移している。
③「流動比率」は、1年以内に支払うべき債務に対して支払うことができる現金等がある状況が示され100％以上であることが必要である。決算ベースで流動負債は前年度より減少しているものの、流動資産（現金等）が過去5年間で最も低い水準である。
④「企業債残高対給水収益比率」は、給水収益に対する企業債残高の割合であり、企業債残高の規模を表す指標である。近年、本町において当該指標が低水準で推移しているが、今後の更新需要の増加に伴い、徐々に数値が上向いていくと想定される。
⑤⑥「料金回収率」は、過去5年間において、100％を上回っていることから、給水に係る費用は給水収益で賄われている。また、類似団体と同等以上の水準にあることは、「給水原価」が類似団体と比較して高いことが要因である。
⑦「施設利用率」は、一日配水能力に対する一日平均配水量の割合であり、施設の利用状況や適正規模を示している。近年、類似団体平均値よりも高い水準で推移している。
⑧「有収率」は前年度よりも1.97ポイント改善されている。
</t>
    <rPh sb="2" eb="4">
      <t>ケイジョウ</t>
    </rPh>
    <rPh sb="4" eb="6">
      <t>シュウシ</t>
    </rPh>
    <rPh sb="6" eb="8">
      <t>ヒリツ</t>
    </rPh>
    <rPh sb="11" eb="13">
      <t>キンネン</t>
    </rPh>
    <rPh sb="37" eb="39">
      <t>スイイ</t>
    </rPh>
    <rPh sb="48" eb="50">
      <t>リュウドウ</t>
    </rPh>
    <rPh sb="50" eb="52">
      <t>ヒリツ</t>
    </rPh>
    <rPh sb="89" eb="90">
      <t>シメ</t>
    </rPh>
    <rPh sb="110" eb="112">
      <t>ケッサン</t>
    </rPh>
    <rPh sb="121" eb="124">
      <t>ゼンネンド</t>
    </rPh>
    <rPh sb="126" eb="128">
      <t>ゲンショウ</t>
    </rPh>
    <rPh sb="141" eb="143">
      <t>ゲンキン</t>
    </rPh>
    <rPh sb="143" eb="144">
      <t>トウ</t>
    </rPh>
    <rPh sb="146" eb="148">
      <t>カコ</t>
    </rPh>
    <rPh sb="149" eb="151">
      <t>ネンカン</t>
    </rPh>
    <rPh sb="152" eb="153">
      <t>モット</t>
    </rPh>
    <rPh sb="154" eb="155">
      <t>ヒク</t>
    </rPh>
    <rPh sb="156" eb="158">
      <t>スイジュン</t>
    </rPh>
    <rPh sb="166" eb="168">
      <t>キギョウ</t>
    </rPh>
    <rPh sb="168" eb="169">
      <t>サイ</t>
    </rPh>
    <rPh sb="169" eb="171">
      <t>ザンダカ</t>
    </rPh>
    <rPh sb="171" eb="172">
      <t>タイ</t>
    </rPh>
    <rPh sb="172" eb="174">
      <t>キュウスイ</t>
    </rPh>
    <rPh sb="174" eb="176">
      <t>シュウエキ</t>
    </rPh>
    <rPh sb="176" eb="178">
      <t>ヒリツ</t>
    </rPh>
    <rPh sb="218" eb="220">
      <t>キンネン</t>
    </rPh>
    <rPh sb="227" eb="229">
      <t>トウガイ</t>
    </rPh>
    <rPh sb="229" eb="231">
      <t>シヒョウ</t>
    </rPh>
    <rPh sb="232" eb="235">
      <t>テイスイジュン</t>
    </rPh>
    <rPh sb="236" eb="238">
      <t>スイイ</t>
    </rPh>
    <rPh sb="244" eb="246">
      <t>コンゴ</t>
    </rPh>
    <rPh sb="247" eb="249">
      <t>コウシン</t>
    </rPh>
    <rPh sb="249" eb="251">
      <t>ジュヨウ</t>
    </rPh>
    <rPh sb="252" eb="254">
      <t>ゾウカ</t>
    </rPh>
    <rPh sb="255" eb="256">
      <t>トモナ</t>
    </rPh>
    <rPh sb="258" eb="260">
      <t>ジョジョ</t>
    </rPh>
    <rPh sb="261" eb="263">
      <t>スウチ</t>
    </rPh>
    <rPh sb="264" eb="266">
      <t>ウワム</t>
    </rPh>
    <rPh sb="271" eb="273">
      <t>ソウテイ</t>
    </rPh>
    <rPh sb="282" eb="284">
      <t>リョウキン</t>
    </rPh>
    <rPh sb="284" eb="286">
      <t>カイシュウ</t>
    </rPh>
    <rPh sb="286" eb="287">
      <t>リツ</t>
    </rPh>
    <rPh sb="290" eb="292">
      <t>カコ</t>
    </rPh>
    <rPh sb="293" eb="295">
      <t>ネンカン</t>
    </rPh>
    <rPh sb="305" eb="306">
      <t>ウエ</t>
    </rPh>
    <rPh sb="339" eb="341">
      <t>ルイジ</t>
    </rPh>
    <rPh sb="341" eb="343">
      <t>ダンタイ</t>
    </rPh>
    <rPh sb="344" eb="346">
      <t>ドウトウ</t>
    </rPh>
    <rPh sb="346" eb="348">
      <t>イジョウ</t>
    </rPh>
    <rPh sb="349" eb="351">
      <t>スイジュン</t>
    </rPh>
    <rPh sb="359" eb="361">
      <t>キュウスイ</t>
    </rPh>
    <rPh sb="361" eb="363">
      <t>ゲンカ</t>
    </rPh>
    <rPh sb="365" eb="367">
      <t>ルイジ</t>
    </rPh>
    <rPh sb="367" eb="369">
      <t>ダンタイ</t>
    </rPh>
    <rPh sb="370" eb="372">
      <t>ヒカク</t>
    </rPh>
    <rPh sb="374" eb="375">
      <t>タカ</t>
    </rPh>
    <rPh sb="379" eb="381">
      <t>ヨウイン</t>
    </rPh>
    <rPh sb="389" eb="391">
      <t>シセツ</t>
    </rPh>
    <rPh sb="391" eb="393">
      <t>リヨウ</t>
    </rPh>
    <rPh sb="393" eb="394">
      <t>リツ</t>
    </rPh>
    <rPh sb="434" eb="435">
      <t>シメ</t>
    </rPh>
    <rPh sb="440" eb="442">
      <t>キンネン</t>
    </rPh>
    <rPh sb="443" eb="445">
      <t>ルイジ</t>
    </rPh>
    <rPh sb="445" eb="447">
      <t>ダンタイ</t>
    </rPh>
    <rPh sb="447" eb="450">
      <t>ヘイキンチ</t>
    </rPh>
    <rPh sb="453" eb="454">
      <t>タカ</t>
    </rPh>
    <rPh sb="455" eb="457">
      <t>スイジュン</t>
    </rPh>
    <rPh sb="458" eb="460">
      <t>スイイ</t>
    </rPh>
    <rPh sb="469" eb="471">
      <t>ユウシュウ</t>
    </rPh>
    <rPh sb="471" eb="472">
      <t>リツ</t>
    </rPh>
    <rPh sb="474" eb="477">
      <t>ゼンネンド</t>
    </rPh>
    <rPh sb="488" eb="49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</si>
</sst>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1.0900000000000001</c:v>
                </c:pt>
                <c:pt idx="2" formatCode="#,##0.00;&quot;△&quot;#,##0.00">
                  <c:v>0</c:v>
                </c:pt>
                <c:pt idx="3">
                  <c:v>0.41</c:v>
                </c:pt>
                <c:pt idx="4">
                  <c:v>0.04</c:v>
                </c:pt>
              </c:numCache>
            </c:numRef>
          </c:val>
          <c:extLst xmlns:c16r2="http://schemas.microsoft.com/office/drawing/2015/06/chart">
            <c:ext xmlns:c16="http://schemas.microsoft.com/office/drawing/2014/chart" uri="{C3380CC4-5D6E-409C-BE32-E72D297353CC}">
              <c16:uniqueId val="{00000000-B01A-40B4-9B85-C5E2132CEA71}"/>
            </c:ext>
          </c:extLst>
        </c:ser>
        <c:dLbls>
          <c:showLegendKey val="0"/>
          <c:showVal val="0"/>
          <c:showCatName val="0"/>
          <c:showSerName val="0"/>
          <c:showPercent val="0"/>
          <c:showBubbleSize val="0"/>
        </c:dLbls>
        <c:gapWidth val="150"/>
        <c:axId val="44841600"/>
        <c:axId val="4485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B01A-40B4-9B85-C5E2132CEA71}"/>
            </c:ext>
          </c:extLst>
        </c:ser>
        <c:dLbls>
          <c:showLegendKey val="0"/>
          <c:showVal val="0"/>
          <c:showCatName val="0"/>
          <c:showSerName val="0"/>
          <c:showPercent val="0"/>
          <c:showBubbleSize val="0"/>
        </c:dLbls>
        <c:marker val="1"/>
        <c:smooth val="0"/>
        <c:axId val="44841600"/>
        <c:axId val="44851968"/>
      </c:lineChart>
      <c:dateAx>
        <c:axId val="44841600"/>
        <c:scaling>
          <c:orientation val="minMax"/>
        </c:scaling>
        <c:delete val="1"/>
        <c:axPos val="b"/>
        <c:numFmt formatCode="ge" sourceLinked="1"/>
        <c:majorTickMark val="none"/>
        <c:minorTickMark val="none"/>
        <c:tickLblPos val="none"/>
        <c:crossAx val="44851968"/>
        <c:crosses val="autoZero"/>
        <c:auto val="1"/>
        <c:lblOffset val="100"/>
        <c:baseTimeUnit val="years"/>
      </c:dateAx>
      <c:valAx>
        <c:axId val="448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66.540000000000006</c:v>
                </c:pt>
                <c:pt idx="1">
                  <c:v>65.22</c:v>
                </c:pt>
                <c:pt idx="2">
                  <c:v>66.44</c:v>
                </c:pt>
                <c:pt idx="3">
                  <c:v>69.44</c:v>
                </c:pt>
                <c:pt idx="4">
                  <c:v>69.180000000000007</c:v>
                </c:pt>
              </c:numCache>
            </c:numRef>
          </c:val>
          <c:extLst xmlns:c16r2="http://schemas.microsoft.com/office/drawing/2015/06/chart">
            <c:ext xmlns:c16="http://schemas.microsoft.com/office/drawing/2014/chart" uri="{C3380CC4-5D6E-409C-BE32-E72D297353CC}">
              <c16:uniqueId val="{00000000-1F58-4379-85E8-119970FC332F}"/>
            </c:ext>
          </c:extLst>
        </c:ser>
        <c:dLbls>
          <c:showLegendKey val="0"/>
          <c:showVal val="0"/>
          <c:showCatName val="0"/>
          <c:showSerName val="0"/>
          <c:showPercent val="0"/>
          <c:showBubbleSize val="0"/>
        </c:dLbls>
        <c:gapWidth val="150"/>
        <c:axId val="48449792"/>
        <c:axId val="484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1F58-4379-85E8-119970FC332F}"/>
            </c:ext>
          </c:extLst>
        </c:ser>
        <c:dLbls>
          <c:showLegendKey val="0"/>
          <c:showVal val="0"/>
          <c:showCatName val="0"/>
          <c:showSerName val="0"/>
          <c:showPercent val="0"/>
          <c:showBubbleSize val="0"/>
        </c:dLbls>
        <c:marker val="1"/>
        <c:smooth val="0"/>
        <c:axId val="48449792"/>
        <c:axId val="48456064"/>
      </c:lineChart>
      <c:dateAx>
        <c:axId val="48449792"/>
        <c:scaling>
          <c:orientation val="minMax"/>
        </c:scaling>
        <c:delete val="1"/>
        <c:axPos val="b"/>
        <c:numFmt formatCode="ge" sourceLinked="1"/>
        <c:majorTickMark val="none"/>
        <c:minorTickMark val="none"/>
        <c:tickLblPos val="none"/>
        <c:crossAx val="48456064"/>
        <c:crosses val="autoZero"/>
        <c:auto val="1"/>
        <c:lblOffset val="100"/>
        <c:baseTimeUnit val="years"/>
      </c:dateAx>
      <c:valAx>
        <c:axId val="484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92.95</c:v>
                </c:pt>
                <c:pt idx="1">
                  <c:v>94.07</c:v>
                </c:pt>
                <c:pt idx="2">
                  <c:v>93.66</c:v>
                </c:pt>
                <c:pt idx="3">
                  <c:v>91.38</c:v>
                </c:pt>
                <c:pt idx="4">
                  <c:v>93.35</c:v>
                </c:pt>
              </c:numCache>
            </c:numRef>
          </c:val>
          <c:extLst xmlns:c16r2="http://schemas.microsoft.com/office/drawing/2015/06/chart">
            <c:ext xmlns:c16="http://schemas.microsoft.com/office/drawing/2014/chart" uri="{C3380CC4-5D6E-409C-BE32-E72D297353CC}">
              <c16:uniqueId val="{00000000-AE49-428B-803E-0C19D5D8BA3E}"/>
            </c:ext>
          </c:extLst>
        </c:ser>
        <c:dLbls>
          <c:showLegendKey val="0"/>
          <c:showVal val="0"/>
          <c:showCatName val="0"/>
          <c:showSerName val="0"/>
          <c:showPercent val="0"/>
          <c:showBubbleSize val="0"/>
        </c:dLbls>
        <c:gapWidth val="150"/>
        <c:axId val="48507520"/>
        <c:axId val="4850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E49-428B-803E-0C19D5D8BA3E}"/>
            </c:ext>
          </c:extLst>
        </c:ser>
        <c:dLbls>
          <c:showLegendKey val="0"/>
          <c:showVal val="0"/>
          <c:showCatName val="0"/>
          <c:showSerName val="0"/>
          <c:showPercent val="0"/>
          <c:showBubbleSize val="0"/>
        </c:dLbls>
        <c:marker val="1"/>
        <c:smooth val="0"/>
        <c:axId val="48507520"/>
        <c:axId val="48509696"/>
      </c:lineChart>
      <c:dateAx>
        <c:axId val="48507520"/>
        <c:scaling>
          <c:orientation val="minMax"/>
        </c:scaling>
        <c:delete val="1"/>
        <c:axPos val="b"/>
        <c:numFmt formatCode="ge" sourceLinked="1"/>
        <c:majorTickMark val="none"/>
        <c:minorTickMark val="none"/>
        <c:tickLblPos val="none"/>
        <c:crossAx val="48509696"/>
        <c:crosses val="autoZero"/>
        <c:auto val="1"/>
        <c:lblOffset val="100"/>
        <c:baseTimeUnit val="years"/>
      </c:dateAx>
      <c:valAx>
        <c:axId val="485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105.06</c:v>
                </c:pt>
                <c:pt idx="1">
                  <c:v>104.16</c:v>
                </c:pt>
                <c:pt idx="2">
                  <c:v>110.57</c:v>
                </c:pt>
                <c:pt idx="3">
                  <c:v>110.89</c:v>
                </c:pt>
                <c:pt idx="4">
                  <c:v>113.55</c:v>
                </c:pt>
              </c:numCache>
            </c:numRef>
          </c:val>
          <c:extLst xmlns:c16r2="http://schemas.microsoft.com/office/drawing/2015/06/chart">
            <c:ext xmlns:c16="http://schemas.microsoft.com/office/drawing/2014/chart" uri="{C3380CC4-5D6E-409C-BE32-E72D297353CC}">
              <c16:uniqueId val="{00000000-7317-4F2E-AE44-56775A909FB5}"/>
            </c:ext>
          </c:extLst>
        </c:ser>
        <c:dLbls>
          <c:showLegendKey val="0"/>
          <c:showVal val="0"/>
          <c:showCatName val="0"/>
          <c:showSerName val="0"/>
          <c:showPercent val="0"/>
          <c:showBubbleSize val="0"/>
        </c:dLbls>
        <c:gapWidth val="150"/>
        <c:axId val="44878848"/>
        <c:axId val="4488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317-4F2E-AE44-56775A909FB5}"/>
            </c:ext>
          </c:extLst>
        </c:ser>
        <c:dLbls>
          <c:showLegendKey val="0"/>
          <c:showVal val="0"/>
          <c:showCatName val="0"/>
          <c:showSerName val="0"/>
          <c:showPercent val="0"/>
          <c:showBubbleSize val="0"/>
        </c:dLbls>
        <c:marker val="1"/>
        <c:smooth val="0"/>
        <c:axId val="44878848"/>
        <c:axId val="44889216"/>
      </c:lineChart>
      <c:dateAx>
        <c:axId val="44878848"/>
        <c:scaling>
          <c:orientation val="minMax"/>
        </c:scaling>
        <c:delete val="1"/>
        <c:axPos val="b"/>
        <c:numFmt formatCode="ge" sourceLinked="1"/>
        <c:majorTickMark val="none"/>
        <c:minorTickMark val="none"/>
        <c:tickLblPos val="none"/>
        <c:crossAx val="44889216"/>
        <c:crosses val="autoZero"/>
        <c:auto val="1"/>
        <c:lblOffset val="100"/>
        <c:baseTimeUnit val="years"/>
      </c:dateAx>
      <c:valAx>
        <c:axId val="4488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8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29.03</c:v>
                </c:pt>
                <c:pt idx="1">
                  <c:v>49.47</c:v>
                </c:pt>
                <c:pt idx="2">
                  <c:v>50.14</c:v>
                </c:pt>
                <c:pt idx="3">
                  <c:v>51.33</c:v>
                </c:pt>
                <c:pt idx="4">
                  <c:v>51.55</c:v>
                </c:pt>
              </c:numCache>
            </c:numRef>
          </c:val>
          <c:extLst xmlns:c16r2="http://schemas.microsoft.com/office/drawing/2015/06/chart">
            <c:ext xmlns:c16="http://schemas.microsoft.com/office/drawing/2014/chart" uri="{C3380CC4-5D6E-409C-BE32-E72D297353CC}">
              <c16:uniqueId val="{00000000-A449-4C10-BEC0-5BCA7E717194}"/>
            </c:ext>
          </c:extLst>
        </c:ser>
        <c:dLbls>
          <c:showLegendKey val="0"/>
          <c:showVal val="0"/>
          <c:showCatName val="0"/>
          <c:showSerName val="0"/>
          <c:showPercent val="0"/>
          <c:showBubbleSize val="0"/>
        </c:dLbls>
        <c:gapWidth val="150"/>
        <c:axId val="47071616"/>
        <c:axId val="470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A449-4C10-BEC0-5BCA7E717194}"/>
            </c:ext>
          </c:extLst>
        </c:ser>
        <c:dLbls>
          <c:showLegendKey val="0"/>
          <c:showVal val="0"/>
          <c:showCatName val="0"/>
          <c:showSerName val="0"/>
          <c:showPercent val="0"/>
          <c:showBubbleSize val="0"/>
        </c:dLbls>
        <c:marker val="1"/>
        <c:smooth val="0"/>
        <c:axId val="47071616"/>
        <c:axId val="47073152"/>
      </c:lineChart>
      <c:dateAx>
        <c:axId val="47071616"/>
        <c:scaling>
          <c:orientation val="minMax"/>
        </c:scaling>
        <c:delete val="1"/>
        <c:axPos val="b"/>
        <c:numFmt formatCode="ge" sourceLinked="1"/>
        <c:majorTickMark val="none"/>
        <c:minorTickMark val="none"/>
        <c:tickLblPos val="none"/>
        <c:crossAx val="47073152"/>
        <c:crosses val="autoZero"/>
        <c:auto val="1"/>
        <c:lblOffset val="100"/>
        <c:baseTimeUnit val="years"/>
      </c:dateAx>
      <c:valAx>
        <c:axId val="470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CB-4B5E-BC62-28A881DE453C}"/>
            </c:ext>
          </c:extLst>
        </c:ser>
        <c:dLbls>
          <c:showLegendKey val="0"/>
          <c:showVal val="0"/>
          <c:showCatName val="0"/>
          <c:showSerName val="0"/>
          <c:showPercent val="0"/>
          <c:showBubbleSize val="0"/>
        </c:dLbls>
        <c:gapWidth val="150"/>
        <c:axId val="47112192"/>
        <c:axId val="471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5CB-4B5E-BC62-28A881DE453C}"/>
            </c:ext>
          </c:extLst>
        </c:ser>
        <c:dLbls>
          <c:showLegendKey val="0"/>
          <c:showVal val="0"/>
          <c:showCatName val="0"/>
          <c:showSerName val="0"/>
          <c:showPercent val="0"/>
          <c:showBubbleSize val="0"/>
        </c:dLbls>
        <c:marker val="1"/>
        <c:smooth val="0"/>
        <c:axId val="47112192"/>
        <c:axId val="47114112"/>
      </c:lineChart>
      <c:dateAx>
        <c:axId val="47112192"/>
        <c:scaling>
          <c:orientation val="minMax"/>
        </c:scaling>
        <c:delete val="1"/>
        <c:axPos val="b"/>
        <c:numFmt formatCode="ge" sourceLinked="1"/>
        <c:majorTickMark val="none"/>
        <c:minorTickMark val="none"/>
        <c:tickLblPos val="none"/>
        <c:crossAx val="47114112"/>
        <c:crosses val="autoZero"/>
        <c:auto val="1"/>
        <c:lblOffset val="100"/>
        <c:baseTimeUnit val="years"/>
      </c:dateAx>
      <c:valAx>
        <c:axId val="471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38-40E4-869D-052D4F6970CC}"/>
            </c:ext>
          </c:extLst>
        </c:ser>
        <c:dLbls>
          <c:showLegendKey val="0"/>
          <c:showVal val="0"/>
          <c:showCatName val="0"/>
          <c:showSerName val="0"/>
          <c:showPercent val="0"/>
          <c:showBubbleSize val="0"/>
        </c:dLbls>
        <c:gapWidth val="150"/>
        <c:axId val="47163648"/>
        <c:axId val="4716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8C38-40E4-869D-052D4F6970CC}"/>
            </c:ext>
          </c:extLst>
        </c:ser>
        <c:dLbls>
          <c:showLegendKey val="0"/>
          <c:showVal val="0"/>
          <c:showCatName val="0"/>
          <c:showSerName val="0"/>
          <c:showPercent val="0"/>
          <c:showBubbleSize val="0"/>
        </c:dLbls>
        <c:marker val="1"/>
        <c:smooth val="0"/>
        <c:axId val="47163648"/>
        <c:axId val="47165824"/>
      </c:lineChart>
      <c:dateAx>
        <c:axId val="47163648"/>
        <c:scaling>
          <c:orientation val="minMax"/>
        </c:scaling>
        <c:delete val="1"/>
        <c:axPos val="b"/>
        <c:numFmt formatCode="ge" sourceLinked="1"/>
        <c:majorTickMark val="none"/>
        <c:minorTickMark val="none"/>
        <c:tickLblPos val="none"/>
        <c:crossAx val="47165824"/>
        <c:crosses val="autoZero"/>
        <c:auto val="1"/>
        <c:lblOffset val="100"/>
        <c:baseTimeUnit val="years"/>
      </c:dateAx>
      <c:valAx>
        <c:axId val="4716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578.49</c:v>
                </c:pt>
                <c:pt idx="1">
                  <c:v>394.2</c:v>
                </c:pt>
                <c:pt idx="2">
                  <c:v>413.88</c:v>
                </c:pt>
                <c:pt idx="3">
                  <c:v>386.82</c:v>
                </c:pt>
                <c:pt idx="4">
                  <c:v>481.51</c:v>
                </c:pt>
              </c:numCache>
            </c:numRef>
          </c:val>
          <c:extLst xmlns:c16r2="http://schemas.microsoft.com/office/drawing/2015/06/chart">
            <c:ext xmlns:c16="http://schemas.microsoft.com/office/drawing/2014/chart" uri="{C3380CC4-5D6E-409C-BE32-E72D297353CC}">
              <c16:uniqueId val="{00000000-7DD6-421C-A455-05EE2AF55EE7}"/>
            </c:ext>
          </c:extLst>
        </c:ser>
        <c:dLbls>
          <c:showLegendKey val="0"/>
          <c:showVal val="0"/>
          <c:showCatName val="0"/>
          <c:showSerName val="0"/>
          <c:showPercent val="0"/>
          <c:showBubbleSize val="0"/>
        </c:dLbls>
        <c:gapWidth val="150"/>
        <c:axId val="48237184"/>
        <c:axId val="4824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7DD6-421C-A455-05EE2AF55EE7}"/>
            </c:ext>
          </c:extLst>
        </c:ser>
        <c:dLbls>
          <c:showLegendKey val="0"/>
          <c:showVal val="0"/>
          <c:showCatName val="0"/>
          <c:showSerName val="0"/>
          <c:showPercent val="0"/>
          <c:showBubbleSize val="0"/>
        </c:dLbls>
        <c:marker val="1"/>
        <c:smooth val="0"/>
        <c:axId val="48237184"/>
        <c:axId val="48243456"/>
      </c:lineChart>
      <c:dateAx>
        <c:axId val="48237184"/>
        <c:scaling>
          <c:orientation val="minMax"/>
        </c:scaling>
        <c:delete val="1"/>
        <c:axPos val="b"/>
        <c:numFmt formatCode="ge" sourceLinked="1"/>
        <c:majorTickMark val="none"/>
        <c:minorTickMark val="none"/>
        <c:tickLblPos val="none"/>
        <c:crossAx val="48243456"/>
        <c:crosses val="autoZero"/>
        <c:auto val="1"/>
        <c:lblOffset val="100"/>
        <c:baseTimeUnit val="years"/>
      </c:dateAx>
      <c:valAx>
        <c:axId val="4824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70.84</c:v>
                </c:pt>
                <c:pt idx="1">
                  <c:v>66.34</c:v>
                </c:pt>
                <c:pt idx="2">
                  <c:v>62.95</c:v>
                </c:pt>
                <c:pt idx="3">
                  <c:v>56.66</c:v>
                </c:pt>
                <c:pt idx="4">
                  <c:v>50.91</c:v>
                </c:pt>
              </c:numCache>
            </c:numRef>
          </c:val>
          <c:extLst xmlns:c16r2="http://schemas.microsoft.com/office/drawing/2015/06/chart">
            <c:ext xmlns:c16="http://schemas.microsoft.com/office/drawing/2014/chart" uri="{C3380CC4-5D6E-409C-BE32-E72D297353CC}">
              <c16:uniqueId val="{00000000-4F94-4C6A-AA77-ED045B217672}"/>
            </c:ext>
          </c:extLst>
        </c:ser>
        <c:dLbls>
          <c:showLegendKey val="0"/>
          <c:showVal val="0"/>
          <c:showCatName val="0"/>
          <c:showSerName val="0"/>
          <c:showPercent val="0"/>
          <c:showBubbleSize val="0"/>
        </c:dLbls>
        <c:gapWidth val="150"/>
        <c:axId val="48293376"/>
        <c:axId val="482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4F94-4C6A-AA77-ED045B217672}"/>
            </c:ext>
          </c:extLst>
        </c:ser>
        <c:dLbls>
          <c:showLegendKey val="0"/>
          <c:showVal val="0"/>
          <c:showCatName val="0"/>
          <c:showSerName val="0"/>
          <c:showPercent val="0"/>
          <c:showBubbleSize val="0"/>
        </c:dLbls>
        <c:marker val="1"/>
        <c:smooth val="0"/>
        <c:axId val="48293376"/>
        <c:axId val="48295296"/>
      </c:lineChart>
      <c:dateAx>
        <c:axId val="48293376"/>
        <c:scaling>
          <c:orientation val="minMax"/>
        </c:scaling>
        <c:delete val="1"/>
        <c:axPos val="b"/>
        <c:numFmt formatCode="ge" sourceLinked="1"/>
        <c:majorTickMark val="none"/>
        <c:minorTickMark val="none"/>
        <c:tickLblPos val="none"/>
        <c:crossAx val="48295296"/>
        <c:crosses val="autoZero"/>
        <c:auto val="1"/>
        <c:lblOffset val="100"/>
        <c:baseTimeUnit val="years"/>
      </c:dateAx>
      <c:valAx>
        <c:axId val="4829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102.83</c:v>
                </c:pt>
                <c:pt idx="1">
                  <c:v>102.72</c:v>
                </c:pt>
                <c:pt idx="2">
                  <c:v>109.81</c:v>
                </c:pt>
                <c:pt idx="3">
                  <c:v>109.29</c:v>
                </c:pt>
                <c:pt idx="4">
                  <c:v>110.62</c:v>
                </c:pt>
              </c:numCache>
            </c:numRef>
          </c:val>
          <c:extLst xmlns:c16r2="http://schemas.microsoft.com/office/drawing/2015/06/chart">
            <c:ext xmlns:c16="http://schemas.microsoft.com/office/drawing/2014/chart" uri="{C3380CC4-5D6E-409C-BE32-E72D297353CC}">
              <c16:uniqueId val="{00000000-D346-4281-B5BA-28D57550312D}"/>
            </c:ext>
          </c:extLst>
        </c:ser>
        <c:dLbls>
          <c:showLegendKey val="0"/>
          <c:showVal val="0"/>
          <c:showCatName val="0"/>
          <c:showSerName val="0"/>
          <c:showPercent val="0"/>
          <c:showBubbleSize val="0"/>
        </c:dLbls>
        <c:gapWidth val="150"/>
        <c:axId val="48318336"/>
        <c:axId val="483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D346-4281-B5BA-28D57550312D}"/>
            </c:ext>
          </c:extLst>
        </c:ser>
        <c:dLbls>
          <c:showLegendKey val="0"/>
          <c:showVal val="0"/>
          <c:showCatName val="0"/>
          <c:showSerName val="0"/>
          <c:showPercent val="0"/>
          <c:showBubbleSize val="0"/>
        </c:dLbls>
        <c:marker val="1"/>
        <c:smooth val="0"/>
        <c:axId val="48318336"/>
        <c:axId val="48328704"/>
      </c:lineChart>
      <c:dateAx>
        <c:axId val="48318336"/>
        <c:scaling>
          <c:orientation val="minMax"/>
        </c:scaling>
        <c:delete val="1"/>
        <c:axPos val="b"/>
        <c:numFmt formatCode="ge" sourceLinked="1"/>
        <c:majorTickMark val="none"/>
        <c:minorTickMark val="none"/>
        <c:tickLblPos val="none"/>
        <c:crossAx val="48328704"/>
        <c:crosses val="autoZero"/>
        <c:auto val="1"/>
        <c:lblOffset val="100"/>
        <c:baseTimeUnit val="years"/>
      </c:dateAx>
      <c:valAx>
        <c:axId val="48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200.25</c:v>
                </c:pt>
                <c:pt idx="1">
                  <c:v>200.63</c:v>
                </c:pt>
                <c:pt idx="2">
                  <c:v>187.26</c:v>
                </c:pt>
                <c:pt idx="3">
                  <c:v>188.46</c:v>
                </c:pt>
                <c:pt idx="4">
                  <c:v>185.91</c:v>
                </c:pt>
              </c:numCache>
            </c:numRef>
          </c:val>
          <c:extLst xmlns:c16r2="http://schemas.microsoft.com/office/drawing/2015/06/chart">
            <c:ext xmlns:c16="http://schemas.microsoft.com/office/drawing/2014/chart" uri="{C3380CC4-5D6E-409C-BE32-E72D297353CC}">
              <c16:uniqueId val="{00000000-FA86-4661-B3EB-E4066CEA0852}"/>
            </c:ext>
          </c:extLst>
        </c:ser>
        <c:dLbls>
          <c:showLegendKey val="0"/>
          <c:showVal val="0"/>
          <c:showCatName val="0"/>
          <c:showSerName val="0"/>
          <c:showPercent val="0"/>
          <c:showBubbleSize val="0"/>
        </c:dLbls>
        <c:gapWidth val="150"/>
        <c:axId val="48355200"/>
        <c:axId val="483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FA86-4661-B3EB-E4066CEA0852}"/>
            </c:ext>
          </c:extLst>
        </c:ser>
        <c:dLbls>
          <c:showLegendKey val="0"/>
          <c:showVal val="0"/>
          <c:showCatName val="0"/>
          <c:showSerName val="0"/>
          <c:showPercent val="0"/>
          <c:showBubbleSize val="0"/>
        </c:dLbls>
        <c:marker val="1"/>
        <c:smooth val="0"/>
        <c:axId val="48355200"/>
        <c:axId val="48361472"/>
      </c:lineChart>
      <c:dateAx>
        <c:axId val="48355200"/>
        <c:scaling>
          <c:orientation val="minMax"/>
        </c:scaling>
        <c:delete val="1"/>
        <c:axPos val="b"/>
        <c:numFmt formatCode="ge" sourceLinked="1"/>
        <c:majorTickMark val="none"/>
        <c:minorTickMark val="none"/>
        <c:tickLblPos val="none"/>
        <c:crossAx val="48361472"/>
        <c:crosses val="autoZero"/>
        <c:auto val="1"/>
        <c:lblOffset val="100"/>
        <c:baseTimeUnit val="years"/>
      </c:dateAx>
      <c:valAx>
        <c:axId val="483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与那原町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19587</v>
      </c>
      <c r="AM8" s="59"/>
      <c r="AN8" s="59"/>
      <c r="AO8" s="59"/>
      <c r="AP8" s="59"/>
      <c r="AQ8" s="59"/>
      <c r="AR8" s="59"/>
      <c r="AS8" s="59"/>
      <c r="AT8" s="50">
        <f>データ!$S$6</f>
        <v>5.18</v>
      </c>
      <c r="AU8" s="51"/>
      <c r="AV8" s="51"/>
      <c r="AW8" s="51"/>
      <c r="AX8" s="51"/>
      <c r="AY8" s="51"/>
      <c r="AZ8" s="51"/>
      <c r="BA8" s="51"/>
      <c r="BB8" s="52">
        <f>データ!$T$6</f>
        <v>3781.27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88.51</v>
      </c>
      <c r="J10" s="51"/>
      <c r="K10" s="51"/>
      <c r="L10" s="51"/>
      <c r="M10" s="51"/>
      <c r="N10" s="51"/>
      <c r="O10" s="62"/>
      <c r="P10" s="52">
        <f>データ!$P$6</f>
        <v>100</v>
      </c>
      <c r="Q10" s="52"/>
      <c r="R10" s="52"/>
      <c r="S10" s="52"/>
      <c r="T10" s="52"/>
      <c r="U10" s="52"/>
      <c r="V10" s="52"/>
      <c r="W10" s="59">
        <f>データ!$Q$6</f>
        <v>3905</v>
      </c>
      <c r="X10" s="59"/>
      <c r="Y10" s="59"/>
      <c r="Z10" s="59"/>
      <c r="AA10" s="59"/>
      <c r="AB10" s="59"/>
      <c r="AC10" s="59"/>
      <c r="AD10" s="2"/>
      <c r="AE10" s="2"/>
      <c r="AF10" s="2"/>
      <c r="AG10" s="2"/>
      <c r="AH10" s="4"/>
      <c r="AI10" s="4"/>
      <c r="AJ10" s="4"/>
      <c r="AK10" s="4"/>
      <c r="AL10" s="59">
        <f>データ!$U$6</f>
        <v>19557</v>
      </c>
      <c r="AM10" s="59"/>
      <c r="AN10" s="59"/>
      <c r="AO10" s="59"/>
      <c r="AP10" s="59"/>
      <c r="AQ10" s="59"/>
      <c r="AR10" s="59"/>
      <c r="AS10" s="59"/>
      <c r="AT10" s="50">
        <f>データ!$V$6</f>
        <v>5.18</v>
      </c>
      <c r="AU10" s="51"/>
      <c r="AV10" s="51"/>
      <c r="AW10" s="51"/>
      <c r="AX10" s="51"/>
      <c r="AY10" s="51"/>
      <c r="AZ10" s="51"/>
      <c r="BA10" s="51"/>
      <c r="BB10" s="52">
        <f>データ!$W$6</f>
        <v>3775.48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hJsuUk0VjxMmaKlLa30/2avd6nHEgf3EKKidtBkdUvMTo3lyt1ctNjirg1m7qMKkUoTGi9Mdf7bw2hBvokP0A==" saltValue="emac9aT8dDjmiHwr8bw90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473481</v>
      </c>
      <c r="D6" s="33">
        <f t="shared" si="3"/>
        <v>46</v>
      </c>
      <c r="E6" s="33">
        <f t="shared" si="3"/>
        <v>1</v>
      </c>
      <c r="F6" s="33">
        <f t="shared" si="3"/>
        <v>0</v>
      </c>
      <c r="G6" s="33">
        <f t="shared" si="3"/>
        <v>1</v>
      </c>
      <c r="H6" s="33" t="str">
        <f t="shared" si="3"/>
        <v>沖縄県　与那原町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88.51</v>
      </c>
      <c r="P6" s="34">
        <f t="shared" si="3"/>
        <v>100</v>
      </c>
      <c r="Q6" s="34">
        <f t="shared" si="3"/>
        <v>3905</v>
      </c>
      <c r="R6" s="34">
        <f t="shared" si="3"/>
        <v>19587</v>
      </c>
      <c r="S6" s="34">
        <f t="shared" si="3"/>
        <v>5.18</v>
      </c>
      <c r="T6" s="34">
        <f t="shared" si="3"/>
        <v>3781.27</v>
      </c>
      <c r="U6" s="34">
        <f t="shared" si="3"/>
        <v>19557</v>
      </c>
      <c r="V6" s="34">
        <f t="shared" si="3"/>
        <v>5.18</v>
      </c>
      <c r="W6" s="34">
        <f t="shared" si="3"/>
        <v>3775.48</v>
      </c>
      <c r="X6" s="35">
        <f>IF(X7="",NA(),X7)</f>
        <v>105.06</v>
      </c>
      <c r="Y6" s="35">
        <f t="shared" ref="Y6:AG6" si="4">IF(Y7="",NA(),Y7)</f>
        <v>104.16</v>
      </c>
      <c r="Z6" s="35">
        <f t="shared" si="4"/>
        <v>110.57</v>
      </c>
      <c r="AA6" s="35">
        <f t="shared" si="4"/>
        <v>110.89</v>
      </c>
      <c r="AB6" s="35">
        <f t="shared" si="4"/>
        <v>113.55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578.49</v>
      </c>
      <c r="AU6" s="35">
        <f t="shared" ref="AU6:BC6" si="6">IF(AU7="",NA(),AU7)</f>
        <v>394.2</v>
      </c>
      <c r="AV6" s="35">
        <f t="shared" si="6"/>
        <v>413.88</v>
      </c>
      <c r="AW6" s="35">
        <f t="shared" si="6"/>
        <v>386.82</v>
      </c>
      <c r="AX6" s="35">
        <f t="shared" si="6"/>
        <v>481.51</v>
      </c>
      <c r="AY6" s="35">
        <f t="shared" si="6"/>
        <v>963.24</v>
      </c>
      <c r="AZ6" s="35">
        <f t="shared" si="6"/>
        <v>381.53</v>
      </c>
      <c r="BA6" s="35">
        <f t="shared" si="6"/>
        <v>391.54</v>
      </c>
      <c r="BB6" s="35">
        <f t="shared" si="6"/>
        <v>384.34</v>
      </c>
      <c r="BC6" s="35">
        <f t="shared" si="6"/>
        <v>359.47</v>
      </c>
      <c r="BD6" s="34" t="str">
        <f>IF(BD7="","",IF(BD7="-","【-】","【"&amp;SUBSTITUTE(TEXT(BD7,"#,##0.00"),"-","△")&amp;"】"))</f>
        <v>【264.34】</v>
      </c>
      <c r="BE6" s="35">
        <f>IF(BE7="",NA(),BE7)</f>
        <v>70.84</v>
      </c>
      <c r="BF6" s="35">
        <f t="shared" ref="BF6:BN6" si="7">IF(BF7="",NA(),BF7)</f>
        <v>66.34</v>
      </c>
      <c r="BG6" s="35">
        <f t="shared" si="7"/>
        <v>62.95</v>
      </c>
      <c r="BH6" s="35">
        <f t="shared" si="7"/>
        <v>56.66</v>
      </c>
      <c r="BI6" s="35">
        <f t="shared" si="7"/>
        <v>50.91</v>
      </c>
      <c r="BJ6" s="35">
        <f t="shared" si="7"/>
        <v>400.38</v>
      </c>
      <c r="BK6" s="35">
        <f t="shared" si="7"/>
        <v>393.27</v>
      </c>
      <c r="BL6" s="35">
        <f t="shared" si="7"/>
        <v>386.97</v>
      </c>
      <c r="BM6" s="35">
        <f t="shared" si="7"/>
        <v>380.58</v>
      </c>
      <c r="BN6" s="35">
        <f t="shared" si="7"/>
        <v>401.79</v>
      </c>
      <c r="BO6" s="34" t="str">
        <f>IF(BO7="","",IF(BO7="-","【-】","【"&amp;SUBSTITUTE(TEXT(BO7,"#,##0.00"),"-","△")&amp;"】"))</f>
        <v>【274.27】</v>
      </c>
      <c r="BP6" s="35">
        <f>IF(BP7="",NA(),BP7)</f>
        <v>102.83</v>
      </c>
      <c r="BQ6" s="35">
        <f t="shared" ref="BQ6:BY6" si="8">IF(BQ7="",NA(),BQ7)</f>
        <v>102.72</v>
      </c>
      <c r="BR6" s="35">
        <f t="shared" si="8"/>
        <v>109.81</v>
      </c>
      <c r="BS6" s="35">
        <f t="shared" si="8"/>
        <v>109.29</v>
      </c>
      <c r="BT6" s="35">
        <f t="shared" si="8"/>
        <v>110.62</v>
      </c>
      <c r="BU6" s="35">
        <f t="shared" si="8"/>
        <v>96.56</v>
      </c>
      <c r="BV6" s="35">
        <f t="shared" si="8"/>
        <v>100.47</v>
      </c>
      <c r="BW6" s="35">
        <f t="shared" si="8"/>
        <v>101.72</v>
      </c>
      <c r="BX6" s="35">
        <f t="shared" si="8"/>
        <v>102.38</v>
      </c>
      <c r="BY6" s="35">
        <f t="shared" si="8"/>
        <v>100.12</v>
      </c>
      <c r="BZ6" s="34" t="str">
        <f>IF(BZ7="","",IF(BZ7="-","【-】","【"&amp;SUBSTITUTE(TEXT(BZ7,"#,##0.00"),"-","△")&amp;"】"))</f>
        <v>【104.36】</v>
      </c>
      <c r="CA6" s="35">
        <f>IF(CA7="",NA(),CA7)</f>
        <v>200.25</v>
      </c>
      <c r="CB6" s="35">
        <f t="shared" ref="CB6:CJ6" si="9">IF(CB7="",NA(),CB7)</f>
        <v>200.63</v>
      </c>
      <c r="CC6" s="35">
        <f t="shared" si="9"/>
        <v>187.26</v>
      </c>
      <c r="CD6" s="35">
        <f t="shared" si="9"/>
        <v>188.46</v>
      </c>
      <c r="CE6" s="35">
        <f t="shared" si="9"/>
        <v>185.91</v>
      </c>
      <c r="CF6" s="35">
        <f t="shared" si="9"/>
        <v>177.14</v>
      </c>
      <c r="CG6" s="35">
        <f t="shared" si="9"/>
        <v>169.82</v>
      </c>
      <c r="CH6" s="35">
        <f t="shared" si="9"/>
        <v>168.2</v>
      </c>
      <c r="CI6" s="35">
        <f t="shared" si="9"/>
        <v>168.67</v>
      </c>
      <c r="CJ6" s="35">
        <f t="shared" si="9"/>
        <v>174.97</v>
      </c>
      <c r="CK6" s="34" t="str">
        <f>IF(CK7="","",IF(CK7="-","【-】","【"&amp;SUBSTITUTE(TEXT(CK7,"#,##0.00"),"-","△")&amp;"】"))</f>
        <v>【165.71】</v>
      </c>
      <c r="CL6" s="35">
        <f>IF(CL7="",NA(),CL7)</f>
        <v>66.540000000000006</v>
      </c>
      <c r="CM6" s="35">
        <f t="shared" ref="CM6:CU6" si="10">IF(CM7="",NA(),CM7)</f>
        <v>65.22</v>
      </c>
      <c r="CN6" s="35">
        <f t="shared" si="10"/>
        <v>66.44</v>
      </c>
      <c r="CO6" s="35">
        <f t="shared" si="10"/>
        <v>69.44</v>
      </c>
      <c r="CP6" s="35">
        <f t="shared" si="10"/>
        <v>69.180000000000007</v>
      </c>
      <c r="CQ6" s="35">
        <f t="shared" si="10"/>
        <v>55.64</v>
      </c>
      <c r="CR6" s="35">
        <f t="shared" si="10"/>
        <v>55.13</v>
      </c>
      <c r="CS6" s="35">
        <f t="shared" si="10"/>
        <v>54.77</v>
      </c>
      <c r="CT6" s="35">
        <f t="shared" si="10"/>
        <v>54.92</v>
      </c>
      <c r="CU6" s="35">
        <f t="shared" si="10"/>
        <v>55.63</v>
      </c>
      <c r="CV6" s="34" t="str">
        <f>IF(CV7="","",IF(CV7="-","【-】","【"&amp;SUBSTITUTE(TEXT(CV7,"#,##0.00"),"-","△")&amp;"】"))</f>
        <v>【60.41】</v>
      </c>
      <c r="CW6" s="35">
        <f>IF(CW7="",NA(),CW7)</f>
        <v>92.95</v>
      </c>
      <c r="CX6" s="35">
        <f t="shared" ref="CX6:DF6" si="11">IF(CX7="",NA(),CX7)</f>
        <v>94.07</v>
      </c>
      <c r="CY6" s="35">
        <f t="shared" si="11"/>
        <v>93.66</v>
      </c>
      <c r="CZ6" s="35">
        <f t="shared" si="11"/>
        <v>91.38</v>
      </c>
      <c r="DA6" s="35">
        <f t="shared" si="11"/>
        <v>93.35</v>
      </c>
      <c r="DB6" s="35">
        <f t="shared" si="11"/>
        <v>83.09</v>
      </c>
      <c r="DC6" s="35">
        <f t="shared" si="11"/>
        <v>83</v>
      </c>
      <c r="DD6" s="35">
        <f t="shared" si="11"/>
        <v>82.89</v>
      </c>
      <c r="DE6" s="35">
        <f t="shared" si="11"/>
        <v>82.66</v>
      </c>
      <c r="DF6" s="35">
        <f t="shared" si="11"/>
        <v>82.04</v>
      </c>
      <c r="DG6" s="34" t="str">
        <f>IF(DG7="","",IF(DG7="-","【-】","【"&amp;SUBSTITUTE(TEXT(DG7,"#,##0.00"),"-","△")&amp;"】"))</f>
        <v>【89.93】</v>
      </c>
      <c r="DH6" s="35">
        <f>IF(DH7="",NA(),DH7)</f>
        <v>29.03</v>
      </c>
      <c r="DI6" s="35">
        <f t="shared" ref="DI6:DQ6" si="12">IF(DI7="",NA(),DI7)</f>
        <v>49.47</v>
      </c>
      <c r="DJ6" s="35">
        <f t="shared" si="12"/>
        <v>50.14</v>
      </c>
      <c r="DK6" s="35">
        <f t="shared" si="12"/>
        <v>51.33</v>
      </c>
      <c r="DL6" s="35">
        <f t="shared" si="12"/>
        <v>51.55</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0.27</v>
      </c>
      <c r="EE6" s="35">
        <f t="shared" ref="EE6:EM6" si="14">IF(EE7="",NA(),EE7)</f>
        <v>1.0900000000000001</v>
      </c>
      <c r="EF6" s="34">
        <f t="shared" si="14"/>
        <v>0</v>
      </c>
      <c r="EG6" s="35">
        <f t="shared" si="14"/>
        <v>0.41</v>
      </c>
      <c r="EH6" s="35">
        <f t="shared" si="14"/>
        <v>0.04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473481</v>
      </c>
      <c r="D7" s="37">
        <v>46</v>
      </c>
      <c r="E7" s="37">
        <v>1</v>
      </c>
      <c r="F7" s="37">
        <v>0</v>
      </c>
      <c r="G7" s="37">
        <v>1</v>
      </c>
      <c r="H7" s="37" t="s">
        <v>105</v>
      </c>
      <c r="I7" s="37" t="s">
        <v>106</v>
      </c>
      <c r="J7" s="37" t="s">
        <v>107</v>
      </c>
      <c r="K7" s="37" t="s">
        <v>108</v>
      </c>
      <c r="L7" s="37" t="s">
        <v>109</v>
      </c>
      <c r="M7" s="37" t="s">
        <v>110</v>
      </c>
      <c r="N7" s="38" t="s">
        <v>111</v>
      </c>
      <c r="O7" s="38">
        <v>88.51</v>
      </c>
      <c r="P7" s="38">
        <v>100</v>
      </c>
      <c r="Q7" s="38">
        <v>3905</v>
      </c>
      <c r="R7" s="38">
        <v>19587</v>
      </c>
      <c r="S7" s="38">
        <v>5.18</v>
      </c>
      <c r="T7" s="38">
        <v>3781.27</v>
      </c>
      <c r="U7" s="38">
        <v>19557</v>
      </c>
      <c r="V7" s="38">
        <v>5.18</v>
      </c>
      <c r="W7" s="38">
        <v>3775.48</v>
      </c>
      <c r="X7" s="38">
        <v>105.06</v>
      </c>
      <c r="Y7" s="38">
        <v>104.16</v>
      </c>
      <c r="Z7" s="38">
        <v>110.57</v>
      </c>
      <c r="AA7" s="38">
        <v>110.89</v>
      </c>
      <c r="AB7" s="38">
        <v>113.55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578.49</v>
      </c>
      <c r="AU7" s="38">
        <v>394.2</v>
      </c>
      <c r="AV7" s="38">
        <v>413.88</v>
      </c>
      <c r="AW7" s="38">
        <v>386.82</v>
      </c>
      <c r="AX7" s="38">
        <v>481.51</v>
      </c>
      <c r="AY7" s="38">
        <v>963.24</v>
      </c>
      <c r="AZ7" s="38">
        <v>381.53</v>
      </c>
      <c r="BA7" s="38">
        <v>391.54</v>
      </c>
      <c r="BB7" s="38">
        <v>384.34</v>
      </c>
      <c r="BC7" s="38">
        <v>359.47</v>
      </c>
      <c r="BD7" s="38">
        <v>264.33999999999997</v>
      </c>
      <c r="BE7" s="38">
        <v>70.84</v>
      </c>
      <c r="BF7" s="38">
        <v>66.34</v>
      </c>
      <c r="BG7" s="38">
        <v>62.95</v>
      </c>
      <c r="BH7" s="38">
        <v>56.66</v>
      </c>
      <c r="BI7" s="38">
        <v>50.91</v>
      </c>
      <c r="BJ7" s="38">
        <v>400.38</v>
      </c>
      <c r="BK7" s="38">
        <v>393.27</v>
      </c>
      <c r="BL7" s="38">
        <v>386.97</v>
      </c>
      <c r="BM7" s="38">
        <v>380.58</v>
      </c>
      <c r="BN7" s="38">
        <v>401.79</v>
      </c>
      <c r="BO7" s="38">
        <v>274.27</v>
      </c>
      <c r="BP7" s="38">
        <v>102.83</v>
      </c>
      <c r="BQ7" s="38">
        <v>102.72</v>
      </c>
      <c r="BR7" s="38">
        <v>109.81</v>
      </c>
      <c r="BS7" s="38">
        <v>109.29</v>
      </c>
      <c r="BT7" s="38">
        <v>110.62</v>
      </c>
      <c r="BU7" s="38">
        <v>96.56</v>
      </c>
      <c r="BV7" s="38">
        <v>100.47</v>
      </c>
      <c r="BW7" s="38">
        <v>101.72</v>
      </c>
      <c r="BX7" s="38">
        <v>102.38</v>
      </c>
      <c r="BY7" s="38">
        <v>100.12</v>
      </c>
      <c r="BZ7" s="38">
        <v>104.36</v>
      </c>
      <c r="CA7" s="38">
        <v>200.25</v>
      </c>
      <c r="CB7" s="38">
        <v>200.63</v>
      </c>
      <c r="CC7" s="38">
        <v>187.26</v>
      </c>
      <c r="CD7" s="38">
        <v>188.46</v>
      </c>
      <c r="CE7" s="38">
        <v>185.91</v>
      </c>
      <c r="CF7" s="38">
        <v>177.14</v>
      </c>
      <c r="CG7" s="38">
        <v>169.82</v>
      </c>
      <c r="CH7" s="38">
        <v>168.2</v>
      </c>
      <c r="CI7" s="38">
        <v>168.67</v>
      </c>
      <c r="CJ7" s="38">
        <v>174.97</v>
      </c>
      <c r="CK7" s="38">
        <v>165.71</v>
      </c>
      <c r="CL7" s="38">
        <v>66.540000000000006</v>
      </c>
      <c r="CM7" s="38">
        <v>65.22</v>
      </c>
      <c r="CN7" s="38">
        <v>66.44</v>
      </c>
      <c r="CO7" s="38">
        <v>69.44</v>
      </c>
      <c r="CP7" s="38">
        <v>69.180000000000007</v>
      </c>
      <c r="CQ7" s="38">
        <v>55.64</v>
      </c>
      <c r="CR7" s="38">
        <v>55.13</v>
      </c>
      <c r="CS7" s="38">
        <v>54.77</v>
      </c>
      <c r="CT7" s="38">
        <v>54.92</v>
      </c>
      <c r="CU7" s="38">
        <v>55.63</v>
      </c>
      <c r="CV7" s="38">
        <v>60.41</v>
      </c>
      <c r="CW7" s="38">
        <v>92.95</v>
      </c>
      <c r="CX7" s="38">
        <v>94.07</v>
      </c>
      <c r="CY7" s="38">
        <v>93.66</v>
      </c>
      <c r="CZ7" s="38">
        <v>91.38</v>
      </c>
      <c r="DA7" s="38">
        <v>93.35</v>
      </c>
      <c r="DB7" s="38">
        <v>83.09</v>
      </c>
      <c r="DC7" s="38">
        <v>83</v>
      </c>
      <c r="DD7" s="38">
        <v>82.89</v>
      </c>
      <c r="DE7" s="38">
        <v>82.66</v>
      </c>
      <c r="DF7" s="38">
        <v>82.04</v>
      </c>
      <c r="DG7" s="38">
        <v>89.93</v>
      </c>
      <c r="DH7" s="38">
        <v>29.03</v>
      </c>
      <c r="DI7" s="38">
        <v>49.47</v>
      </c>
      <c r="DJ7" s="38">
        <v>50.14</v>
      </c>
      <c r="DK7" s="38">
        <v>51.33</v>
      </c>
      <c r="DL7" s="38">
        <v>51.55</v>
      </c>
      <c r="DM7" s="38">
        <v>39.06</v>
      </c>
      <c r="DN7" s="38">
        <v>46.66</v>
      </c>
      <c r="DO7" s="38">
        <v>47.46</v>
      </c>
      <c r="DP7" s="38">
        <v>48.49</v>
      </c>
      <c r="DQ7" s="38">
        <v>48.05</v>
      </c>
      <c r="DR7" s="38">
        <v>48.12</v>
      </c>
      <c r="DS7" s="38">
        <v>0</v>
      </c>
      <c r="DT7" s="38">
        <v>0</v>
      </c>
      <c r="DU7" s="38">
        <v>0</v>
      </c>
      <c r="DV7" s="38">
        <v>0</v>
      </c>
      <c r="DW7" s="38">
        <v>0</v>
      </c>
      <c r="DX7" s="38">
        <v>8.8699999999999992</v>
      </c>
      <c r="DY7" s="38">
        <v>9.85</v>
      </c>
      <c r="DZ7" s="38">
        <v>9.7100000000000009</v>
      </c>
      <c r="EA7" s="38">
        <v>12.79</v>
      </c>
      <c r="EB7" s="38">
        <v>13.39</v>
      </c>
      <c r="EC7" s="38">
        <v>15.89</v>
      </c>
      <c r="ED7" s="38">
        <v>0.27</v>
      </c>
      <c r="EE7" s="38">
        <v>1.0900000000000001</v>
      </c>
      <c r="EF7" s="38">
        <v>0</v>
      </c>
      <c r="EG7" s="38">
        <v>0.41</v>
      </c>
      <c r="EH7" s="38">
        <v>0.04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2019-02-02T02:46:13Z</cp:lastPrinted>
  <dcterms:created xsi:type="dcterms:W3CDTF">2018-12-03T08:40:11Z</dcterms:created>
  <dcterms:modified xsi:type="dcterms:W3CDTF">2019-02-02T02:46:16Z</dcterms:modified>
  <cp:category/>
</cp:coreProperties>
</file>