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udySNvEwA23Z5hoOp5JEqbIXvizgbWMdC9Plhkm+xAceDlPg+SYykgGisw7lnTS/kOAEYEOI75q+B0Dz0D5Jw==" workbookSaltValue="OvsR2VPECr1m5oR+g07euA==" workbookSpinCount="100000" lockStructure="1"/>
  <bookViews>
    <workbookView xWindow="-15" yWindow="5040" windowWidth="20730" windowHeight="508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<sst xmlns="http://schemas.openxmlformats.org/spreadsheetml/2006/main" count="245" uniqueCount="126">
  <si>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</si>
  <si>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</si>
  <si>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</si>
  <si>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</si>
  <si>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</si>
  <si>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</si>
  <si>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</si>
  <si>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</si>
  <si>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</si>
  <si>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</si>
  <si>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</si>
  <si>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</si>
  <si>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</si>
  <si>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</si>
  <si>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</si>
  <si>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</si>
  <si>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</si>
  <si>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</si>
  <si>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</si>
  <si>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</si>
  <si>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</si>
  <si>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</si>
  <si>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</si>
  <si>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</si>
  <si>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</si>
  <si>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</si>
  <si>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</si>
  <si>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</si>
  <si>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</si>
  <si>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</si>
  <si>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</si>
  <si>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</si>
  <si>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</si>
  <si>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</si>
  <si>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</si>
  <si>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</si>
  <si>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</si>
  <si>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</si>
  <si>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</si>
  <si>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</si>
  <si>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</si>
  <si>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</si>
  <si>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</si>
  <si>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</si>
  <si>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</si>
  <si>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</si>
  <si>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</si>
  <si>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</si>
  <si>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</si>
  <si>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</si>
  <si>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</si>
  <si>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</si>
  <si>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</si>
  <si>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</si>
  <si>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</si>
  <si>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</si>
  <si>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</si>
  <si>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</si>
  <si>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</si>
  <si>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</si>
  <si>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</si>
  <si>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</si>
  <si>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</si>
  <si>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</si>
  <si>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</si>
  <si>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</si>
  <si>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</si>
  <si>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</si>
  <si>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</si>
  <si>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</si>
  <si>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</si>
  <si>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</si>
  <si>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</si>
  <si>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</si>
  <si>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</si>
  <si>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</si>
  <si>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</si>
  <si>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</si>
  <si>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</si>
  <si>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</si>
  <si>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</si>
  <si>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</si>
  <si>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</si>
  <si>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</si>
  <si>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</si>
  <si>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</si>
  <si>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</si>
  <si>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</si>
  <si>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</si>
  <si>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</si>
  <si>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</si>
  <si>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</si>
  <si>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</si>
  <si>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</si>
  <si>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</si>
  <si>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</si>
  <si>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</si>
  <si>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</si>
  <si>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</si>
  <si>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</si>
  <si>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</si>
  <si>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</si>
  <si>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</si>
  <si>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</si>
  <si>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</si>
  <si>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</si>
  <si>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</si>
  <si>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</si>
  <si>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</si>
  <si>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</si>
  <si>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与那原町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</si>
  <si>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</si>
  <si>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</si>
  <si>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</si>
  <si>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</si>
  <si>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</si>
  <si>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</si>
  <si>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</si>
  <si>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</si>
  <si>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</si>
  <si>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</si>
  <si>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</si>
  <si>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</si>
  <si>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総収益の料金収入が、前年度比較でH25まで約2%の増加であるが、その後伸び悩んでいる。他会計繰入金はH25に比べH29は、ほぼ同額となり地方債償還金の増加により年々他会計繰入金が増加し、他会計への依存度が高い。単年度の収支が100%未満なので赤字であり、下水道料金の見直しや事業費の縮小、経営改善が必要である。　　　　　　　　　　　　　　④企業債残高対事業規模比率は、下水道料金収入に対する企業債残高の割合であり本町の公共下水道事業はまだ整備途中である為、企業債残高も増加傾向で、早期の下水道整備に努める必要がある。　　　⑤H14年度より公共下水道の供用開始を行い、料金設定を行ったが、その後改定していない。今後、使用料改定の検討が必要であるが、水洗化率が低迷し料金収入が減少する懸念もある事から慎重な判断が必要である。徐々にではあるが経費回収率は増加しているので、今後も水洗化率の向上に努める。　　⑥汚水処理原価は、有収水量1㎥あたりの汚水処理に要した費用を表した指標であり、本町は類似団体平均値よりも低く、効率的な汚水処理実施の為にも水洗化率を上昇させ有収水量を増加させる必要がある。　　　　　　　　　　　　　　　　　　　　　⑧年々水洗化率が上昇しており、全国平均には及ばないが、類似団体の平均値よりも上回っている。今後も引き続き普及活動を継続し、水洗化率の向上に努める。</t>
    <rPh sb="1" eb="4">
      <t>ソウシュウエキ</t>
    </rPh>
    <rPh sb="5" eb="7">
      <t>リョウキン</t>
    </rPh>
    <rPh sb="7" eb="9">
      <t>シュウニュウ</t>
    </rPh>
    <rPh sb="11" eb="14">
      <t>ゼンネンド</t>
    </rPh>
    <rPh sb="14" eb="16">
      <t>ヒカク</t>
    </rPh>
    <rPh sb="22" eb="23">
      <t>ヤク</t>
    </rPh>
    <rPh sb="26" eb="28">
      <t>ゾウカ</t>
    </rPh>
    <rPh sb="35" eb="36">
      <t>ゴ</t>
    </rPh>
    <rPh sb="36" eb="37">
      <t>ノ</t>
    </rPh>
    <rPh sb="38" eb="39">
      <t>ナヤ</t>
    </rPh>
    <rPh sb="44" eb="45">
      <t>タ</t>
    </rPh>
    <rPh sb="45" eb="47">
      <t>カイケイ</t>
    </rPh>
    <rPh sb="47" eb="49">
      <t>クリイレ</t>
    </rPh>
    <rPh sb="49" eb="50">
      <t>キン</t>
    </rPh>
    <rPh sb="55" eb="56">
      <t>クラ</t>
    </rPh>
    <rPh sb="64" eb="66">
      <t>ドウガク</t>
    </rPh>
    <rPh sb="69" eb="71">
      <t>チホウ</t>
    </rPh>
    <rPh sb="71" eb="72">
      <t>サイ</t>
    </rPh>
    <rPh sb="72" eb="75">
      <t>ショウカンキン</t>
    </rPh>
    <rPh sb="76" eb="78">
      <t>ゾウカ</t>
    </rPh>
    <rPh sb="81" eb="83">
      <t>ネンネン</t>
    </rPh>
    <rPh sb="171" eb="173">
      <t>キギョウ</t>
    </rPh>
    <rPh sb="173" eb="174">
      <t>サイ</t>
    </rPh>
    <rPh sb="174" eb="176">
      <t>ザンダカ</t>
    </rPh>
    <rPh sb="176" eb="177">
      <t>タイ</t>
    </rPh>
    <rPh sb="177" eb="179">
      <t>ジギョウ</t>
    </rPh>
    <rPh sb="179" eb="181">
      <t>キボ</t>
    </rPh>
    <rPh sb="181" eb="183">
      <t>ヒリツ</t>
    </rPh>
    <rPh sb="185" eb="188">
      <t>ゲスイドウ</t>
    </rPh>
    <rPh sb="188" eb="190">
      <t>リョウキン</t>
    </rPh>
    <rPh sb="190" eb="192">
      <t>シュウニュウ</t>
    </rPh>
    <rPh sb="193" eb="194">
      <t>タイ</t>
    </rPh>
    <rPh sb="196" eb="198">
      <t>キギョウ</t>
    </rPh>
    <rPh sb="198" eb="199">
      <t>サイ</t>
    </rPh>
    <rPh sb="199" eb="201">
      <t>ザンダカ</t>
    </rPh>
    <rPh sb="202" eb="204">
      <t>ワリアイ</t>
    </rPh>
    <rPh sb="207" eb="209">
      <t>ホンチョウ</t>
    </rPh>
    <rPh sb="210" eb="212">
      <t>コウキョウ</t>
    </rPh>
    <rPh sb="212" eb="215">
      <t>ゲスイドウ</t>
    </rPh>
    <rPh sb="215" eb="217">
      <t>ジギョウ</t>
    </rPh>
    <rPh sb="220" eb="222">
      <t>セイビ</t>
    </rPh>
    <rPh sb="222" eb="224">
      <t>トチュウ</t>
    </rPh>
    <rPh sb="227" eb="228">
      <t>タメ</t>
    </rPh>
    <rPh sb="229" eb="231">
      <t>キギョウ</t>
    </rPh>
    <rPh sb="231" eb="232">
      <t>サイ</t>
    </rPh>
    <rPh sb="232" eb="234">
      <t>ザンダカ</t>
    </rPh>
    <rPh sb="235" eb="237">
      <t>ゾウカ</t>
    </rPh>
    <rPh sb="237" eb="239">
      <t>ケイコウ</t>
    </rPh>
    <rPh sb="241" eb="243">
      <t>ソウキ</t>
    </rPh>
    <rPh sb="244" eb="247">
      <t>ゲスイドウ</t>
    </rPh>
    <rPh sb="247" eb="249">
      <t>セイビ</t>
    </rPh>
    <rPh sb="250" eb="251">
      <t>ツト</t>
    </rPh>
    <rPh sb="253" eb="255">
      <t>ヒツヨウ</t>
    </rPh>
    <rPh sb="266" eb="267">
      <t>ネン</t>
    </rPh>
    <rPh sb="267" eb="268">
      <t>ド</t>
    </rPh>
    <rPh sb="270" eb="272">
      <t>コウキョウ</t>
    </rPh>
    <rPh sb="272" eb="275">
      <t>ゲスイドウ</t>
    </rPh>
    <rPh sb="276" eb="278">
      <t>キョウヨウ</t>
    </rPh>
    <rPh sb="278" eb="280">
      <t>カイシ</t>
    </rPh>
    <rPh sb="281" eb="282">
      <t>オコナ</t>
    </rPh>
    <rPh sb="284" eb="286">
      <t>リョウキン</t>
    </rPh>
    <rPh sb="286" eb="288">
      <t>セッテイ</t>
    </rPh>
    <rPh sb="289" eb="290">
      <t>オコナ</t>
    </rPh>
    <rPh sb="296" eb="297">
      <t>ゴ</t>
    </rPh>
    <rPh sb="297" eb="299">
      <t>カイテイ</t>
    </rPh>
    <rPh sb="305" eb="307">
      <t>コンゴ</t>
    </rPh>
    <rPh sb="308" eb="311">
      <t>シヨウリョウ</t>
    </rPh>
    <rPh sb="311" eb="313">
      <t>カイテイ</t>
    </rPh>
    <rPh sb="314" eb="316">
      <t>ケントウ</t>
    </rPh>
    <rPh sb="317" eb="319">
      <t>ヒツヨウ</t>
    </rPh>
    <rPh sb="324" eb="326">
      <t>スイセン</t>
    </rPh>
    <rPh sb="326" eb="327">
      <t>カ</t>
    </rPh>
    <rPh sb="327" eb="328">
      <t>リツ</t>
    </rPh>
    <rPh sb="329" eb="331">
      <t>テイメイ</t>
    </rPh>
    <rPh sb="332" eb="334">
      <t>リョウキン</t>
    </rPh>
    <rPh sb="334" eb="336">
      <t>シュウニュウ</t>
    </rPh>
    <rPh sb="337" eb="339">
      <t>ゲンショウ</t>
    </rPh>
    <rPh sb="341" eb="343">
      <t>ケネン</t>
    </rPh>
    <rPh sb="346" eb="347">
      <t>コト</t>
    </rPh>
    <rPh sb="349" eb="351">
      <t>シンチョウ</t>
    </rPh>
    <rPh sb="352" eb="354">
      <t>ハンダン</t>
    </rPh>
    <rPh sb="355" eb="357">
      <t>ヒツヨウ</t>
    </rPh>
    <rPh sb="361" eb="363">
      <t>ジョジョ</t>
    </rPh>
    <rPh sb="369" eb="371">
      <t>ケイヒ</t>
    </rPh>
    <rPh sb="371" eb="373">
      <t>カイシュウ</t>
    </rPh>
    <rPh sb="373" eb="374">
      <t>リツ</t>
    </rPh>
    <rPh sb="375" eb="377">
      <t>ゾウカ</t>
    </rPh>
    <rPh sb="384" eb="386">
      <t>コンゴ</t>
    </rPh>
    <rPh sb="387" eb="389">
      <t>スイセン</t>
    </rPh>
    <rPh sb="389" eb="390">
      <t>カ</t>
    </rPh>
    <rPh sb="390" eb="391">
      <t>リツ</t>
    </rPh>
    <rPh sb="392" eb="394">
      <t>コウジョウ</t>
    </rPh>
    <rPh sb="395" eb="396">
      <t>ツト</t>
    </rPh>
    <rPh sb="402" eb="404">
      <t>オスイ</t>
    </rPh>
    <rPh sb="404" eb="406">
      <t>ショリ</t>
    </rPh>
    <rPh sb="406" eb="408">
      <t>ゲンカ</t>
    </rPh>
    <rPh sb="410" eb="412">
      <t>ユウシュウ</t>
    </rPh>
    <rPh sb="412" eb="414">
      <t>スイリョウ</t>
    </rPh>
    <rPh sb="420" eb="422">
      <t>オスイ</t>
    </rPh>
    <rPh sb="422" eb="424">
      <t>ショリ</t>
    </rPh>
    <rPh sb="425" eb="426">
      <t>ヨウ</t>
    </rPh>
    <rPh sb="428" eb="430">
      <t>ヒヨウ</t>
    </rPh>
    <rPh sb="431" eb="432">
      <t>アラワ</t>
    </rPh>
    <rPh sb="434" eb="436">
      <t>シヒョウ</t>
    </rPh>
    <rPh sb="440" eb="442">
      <t>ホンチョウ</t>
    </rPh>
    <rPh sb="443" eb="444">
      <t>ルイ</t>
    </rPh>
    <rPh sb="444" eb="445">
      <t>ニ</t>
    </rPh>
    <rPh sb="445" eb="447">
      <t>ダンタイ</t>
    </rPh>
    <rPh sb="447" eb="450">
      <t>ヘイキンチ</t>
    </rPh>
    <rPh sb="453" eb="454">
      <t>ヒク</t>
    </rPh>
    <rPh sb="456" eb="459">
      <t>コウリツテキ</t>
    </rPh>
    <rPh sb="460" eb="462">
      <t>オスイ</t>
    </rPh>
    <rPh sb="462" eb="464">
      <t>ショリ</t>
    </rPh>
    <rPh sb="464" eb="466">
      <t>ジッシ</t>
    </rPh>
    <rPh sb="467" eb="468">
      <t>タメ</t>
    </rPh>
    <rPh sb="470" eb="473">
      <t>スイセンカ</t>
    </rPh>
    <rPh sb="473" eb="474">
      <t>リツ</t>
    </rPh>
    <rPh sb="475" eb="477">
      <t>ジョウショウ</t>
    </rPh>
    <rPh sb="479" eb="481">
      <t>ユウシュウ</t>
    </rPh>
    <rPh sb="481" eb="483">
      <t>スイリョウ</t>
    </rPh>
    <rPh sb="484" eb="486">
      <t>ゾウカ</t>
    </rPh>
    <rPh sb="489" eb="491">
      <t>ヒツヨウ</t>
    </rPh>
    <rPh sb="517" eb="519">
      <t>ネンネン</t>
    </rPh>
    <rPh sb="519" eb="522">
      <t>スイセンカ</t>
    </rPh>
    <rPh sb="522" eb="523">
      <t>リツ</t>
    </rPh>
    <rPh sb="524" eb="526">
      <t>ジョウショウ</t>
    </rPh>
    <rPh sb="531" eb="533">
      <t>ゼンコク</t>
    </rPh>
    <rPh sb="533" eb="535">
      <t>ヘイキン</t>
    </rPh>
    <rPh sb="537" eb="538">
      <t>オヨ</t>
    </rPh>
    <rPh sb="543" eb="544">
      <t>ルイ</t>
    </rPh>
    <rPh sb="544" eb="545">
      <t>ニ</t>
    </rPh>
    <rPh sb="545" eb="547">
      <t>ダンタイ</t>
    </rPh>
    <rPh sb="548" eb="551">
      <t>ヘイキンチ</t>
    </rPh>
    <rPh sb="554" eb="556">
      <t>ウワマワ</t>
    </rPh>
    <rPh sb="561" eb="563">
      <t>コンゴ</t>
    </rPh>
    <rPh sb="564" eb="565">
      <t>ヒ</t>
    </rPh>
    <rPh sb="566" eb="567">
      <t>ツヅ</t>
    </rPh>
    <rPh sb="568" eb="570">
      <t>フキュウ</t>
    </rPh>
    <rPh sb="570" eb="572">
      <t>カツドウ</t>
    </rPh>
    <rPh sb="573" eb="575">
      <t>ケイゾク</t>
    </rPh>
    <rPh sb="577" eb="580">
      <t>スイセンカ</t>
    </rPh>
    <rPh sb="580" eb="581">
      <t>リツ</t>
    </rPh>
    <rPh sb="582" eb="584">
      <t>コウジョウ</t>
    </rPh>
    <rPh sb="585" eb="586">
      <t>ツト</t>
    </rPh>
    <phoneticPr fontId="4"/>
  </si>
  <si>
    <t>　本町の公共下水道事業においては、供用開始16年であり、比較的新しい下水道の為、平成29年度末の現段階では、経年による老朽化は見受けられない。平成29年度にストックマネジメント計画を策定し具体的な施設管理の目標及び長期的な改築事業の設定を行うとともに、点検・調査計画を必要に応じて修繕・改築計画を策定する。</t>
    <phoneticPr fontId="4"/>
  </si>
  <si>
    <t>　本町の公共下水道は、一般会計の繰入金に頼った経営を実施している状況となっているので、今後は公営企業法による独立採算の原則を意識した経営を行う必要がある。　　　　　　　　　　　　　　　　　その為にも、今後、下水道未整備地区への投資ついては、人口増減等の社会情勢の変化に合わせた事業計画の見直しや経費削減、下水道使用料の改定等を含め検討しなければならない。　　　　　　　　　　　　　　　 また、水洗化率については、マリンタウン東浜地区の分譲に伴う水洗化率の押し上げ効果も頭打ちであり、既存地域の接続に対し戸別訪問等を実施し接続件数を増加させ、水洗化率の向上が必要である。　　今後も下水道事業の経営改善に対する一層の努力が必要である。　　　　　　　　　　　　　　　　　　</t>
    <rPh sb="4" eb="6">
      <t>コウキョウ</t>
    </rPh>
    <rPh sb="6" eb="9">
      <t>ゲスイドウ</t>
    </rPh>
    <rPh sb="11" eb="13">
      <t>イッパン</t>
    </rPh>
    <rPh sb="13" eb="15">
      <t>カイケイ</t>
    </rPh>
    <rPh sb="16" eb="18">
      <t>クリイレ</t>
    </rPh>
    <rPh sb="18" eb="19">
      <t>キン</t>
    </rPh>
    <rPh sb="20" eb="21">
      <t>タヨ</t>
    </rPh>
    <rPh sb="23" eb="25">
      <t>ケイエイ</t>
    </rPh>
    <rPh sb="26" eb="28">
      <t>ジッシ</t>
    </rPh>
    <rPh sb="32" eb="34">
      <t>ジョウキョウ</t>
    </rPh>
    <rPh sb="43" eb="45">
      <t>コンゴ</t>
    </rPh>
    <rPh sb="46" eb="48">
      <t>コウエイ</t>
    </rPh>
    <rPh sb="48" eb="50">
      <t>キギョウ</t>
    </rPh>
    <rPh sb="50" eb="51">
      <t>ホウ</t>
    </rPh>
    <rPh sb="54" eb="56">
      <t>ドクリツ</t>
    </rPh>
    <rPh sb="56" eb="58">
      <t>サイサン</t>
    </rPh>
    <rPh sb="59" eb="61">
      <t>ゲンソク</t>
    </rPh>
    <rPh sb="62" eb="64">
      <t>イシキ</t>
    </rPh>
    <rPh sb="66" eb="68">
      <t>ケイエイ</t>
    </rPh>
    <rPh sb="69" eb="70">
      <t>オコナ</t>
    </rPh>
    <rPh sb="71" eb="73">
      <t>ヒツヨウ</t>
    </rPh>
    <rPh sb="196" eb="199">
      <t>スイセンカ</t>
    </rPh>
    <rPh sb="199" eb="200">
      <t>リツ</t>
    </rPh>
    <rPh sb="212" eb="214">
      <t>アガリハマ</t>
    </rPh>
    <rPh sb="214" eb="216">
      <t>チク</t>
    </rPh>
    <rPh sb="217" eb="219">
      <t>ブンジョウ</t>
    </rPh>
    <rPh sb="220" eb="221">
      <t>トモナ</t>
    </rPh>
    <rPh sb="222" eb="225">
      <t>スイセンカ</t>
    </rPh>
    <rPh sb="225" eb="226">
      <t>リツ</t>
    </rPh>
    <rPh sb="227" eb="228">
      <t>オ</t>
    </rPh>
    <rPh sb="229" eb="230">
      <t>ア</t>
    </rPh>
    <rPh sb="231" eb="233">
      <t>コウカ</t>
    </rPh>
    <rPh sb="234" eb="236">
      <t>アタマウ</t>
    </rPh>
    <rPh sb="241" eb="243">
      <t>キゾン</t>
    </rPh>
    <rPh sb="243" eb="245">
      <t>チイキ</t>
    </rPh>
    <rPh sb="246" eb="248">
      <t>セツゾク</t>
    </rPh>
    <rPh sb="249" eb="250">
      <t>タイ</t>
    </rPh>
    <rPh sb="251" eb="253">
      <t>コベツ</t>
    </rPh>
    <rPh sb="253" eb="255">
      <t>ホウモン</t>
    </rPh>
    <rPh sb="255" eb="256">
      <t>トウ</t>
    </rPh>
    <rPh sb="257" eb="259">
      <t>ジッシ</t>
    </rPh>
    <rPh sb="260" eb="262">
      <t>セツゾク</t>
    </rPh>
    <rPh sb="262" eb="264">
      <t>ケンスウ</t>
    </rPh>
    <rPh sb="265" eb="267">
      <t>ゾウカ</t>
    </rPh>
    <rPh sb="270" eb="273">
      <t>スイセンカ</t>
    </rPh>
    <rPh sb="273" eb="274">
      <t>リツ</t>
    </rPh>
    <rPh sb="275" eb="277">
      <t>コウジョウ</t>
    </rPh>
    <rPh sb="278" eb="280">
      <t>ヒツヨウ</t>
    </rPh>
    <rPh sb="286" eb="288">
      <t>コンゴ</t>
    </rPh>
    <rPh sb="289" eb="292">
      <t>ゲスイドウ</t>
    </rPh>
    <rPh sb="292" eb="294">
      <t>ジギョウ</t>
    </rPh>
    <rPh sb="295" eb="297">
      <t>ケイエイ</t>
    </rPh>
    <rPh sb="297" eb="299">
      <t>カイゼン</t>
    </rPh>
    <rPh sb="300" eb="301">
      <t>タイ</t>
    </rPh>
    <rPh sb="303" eb="305">
      <t>イッソウ</t>
    </rPh>
    <rPh sb="306" eb="308">
      <t>ドリョク</t>
    </rPh>
    <rPh sb="309" eb="3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</si>
</sst>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5E-435D-9DC6-74D8EA554AD9}"/>
            </c:ext>
          </c:extLst>
        </c:ser>
        <c:dLbls>
          <c:showLegendKey val="0"/>
          <c:showVal val="0"/>
          <c:showCatName val="0"/>
          <c:showSerName val="0"/>
          <c:showPercent val="0"/>
          <c:showBubbleSize val="0"/>
        </c:dLbls>
        <c:gapWidth val="150"/>
        <c:axId val="121322112"/>
        <c:axId val="12132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0.2</c:v>
                </c:pt>
                <c:pt idx="4">
                  <c:v>0.16</c:v>
                </c:pt>
              </c:numCache>
            </c:numRef>
          </c:val>
          <c:smooth val="0"/>
          <c:extLst xmlns:c16r2="http://schemas.microsoft.com/office/drawing/2015/06/chart">
            <c:ext xmlns:c16="http://schemas.microsoft.com/office/drawing/2014/chart" uri="{C3380CC4-5D6E-409C-BE32-E72D297353CC}">
              <c16:uniqueId val="{00000001-985E-435D-9DC6-74D8EA554AD9}"/>
            </c:ext>
          </c:extLst>
        </c:ser>
        <c:dLbls>
          <c:showLegendKey val="0"/>
          <c:showVal val="0"/>
          <c:showCatName val="0"/>
          <c:showSerName val="0"/>
          <c:showPercent val="0"/>
          <c:showBubbleSize val="0"/>
        </c:dLbls>
        <c:marker val="1"/>
        <c:smooth val="0"/>
        <c:axId val="121322112"/>
        <c:axId val="121328384"/>
      </c:lineChart>
      <c:dateAx>
        <c:axId val="121322112"/>
        <c:scaling>
          <c:orientation val="minMax"/>
        </c:scaling>
        <c:delete val="1"/>
        <c:axPos val="b"/>
        <c:numFmt formatCode="ge" sourceLinked="1"/>
        <c:majorTickMark val="none"/>
        <c:minorTickMark val="none"/>
        <c:tickLblPos val="none"/>
        <c:crossAx val="121328384"/>
        <c:crosses val="autoZero"/>
        <c:auto val="1"/>
        <c:lblOffset val="100"/>
        <c:baseTimeUnit val="years"/>
      </c:dateAx>
      <c:valAx>
        <c:axId val="1213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37-4101-89F3-6763DA9E930E}"/>
            </c:ext>
          </c:extLst>
        </c:ser>
        <c:dLbls>
          <c:showLegendKey val="0"/>
          <c:showVal val="0"/>
          <c:showCatName val="0"/>
          <c:showSerName val="0"/>
          <c:showPercent val="0"/>
          <c:showBubbleSize val="0"/>
        </c:dLbls>
        <c:gapWidth val="150"/>
        <c:axId val="124365056"/>
        <c:axId val="1243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32.42</c:v>
                </c:pt>
                <c:pt idx="4">
                  <c:v>50.12</c:v>
                </c:pt>
              </c:numCache>
            </c:numRef>
          </c:val>
          <c:smooth val="0"/>
          <c:extLst xmlns:c16r2="http://schemas.microsoft.com/office/drawing/2015/06/chart">
            <c:ext xmlns:c16="http://schemas.microsoft.com/office/drawing/2014/chart" uri="{C3380CC4-5D6E-409C-BE32-E72D297353CC}">
              <c16:uniqueId val="{00000001-6937-4101-89F3-6763DA9E930E}"/>
            </c:ext>
          </c:extLst>
        </c:ser>
        <c:dLbls>
          <c:showLegendKey val="0"/>
          <c:showVal val="0"/>
          <c:showCatName val="0"/>
          <c:showSerName val="0"/>
          <c:showPercent val="0"/>
          <c:showBubbleSize val="0"/>
        </c:dLbls>
        <c:marker val="1"/>
        <c:smooth val="0"/>
        <c:axId val="124365056"/>
        <c:axId val="124371328"/>
      </c:lineChart>
      <c:dateAx>
        <c:axId val="124365056"/>
        <c:scaling>
          <c:orientation val="minMax"/>
        </c:scaling>
        <c:delete val="1"/>
        <c:axPos val="b"/>
        <c:numFmt formatCode="ge" sourceLinked="1"/>
        <c:majorTickMark val="none"/>
        <c:minorTickMark val="none"/>
        <c:tickLblPos val="none"/>
        <c:crossAx val="124371328"/>
        <c:crosses val="autoZero"/>
        <c:auto val="1"/>
        <c:lblOffset val="100"/>
        <c:baseTimeUnit val="years"/>
      </c:dateAx>
      <c:valAx>
        <c:axId val="124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6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71.900000000000006</c:v>
                </c:pt>
                <c:pt idx="1">
                  <c:v>76.239999999999995</c:v>
                </c:pt>
                <c:pt idx="2">
                  <c:v>75.14</c:v>
                </c:pt>
                <c:pt idx="3">
                  <c:v>76.11</c:v>
                </c:pt>
                <c:pt idx="4">
                  <c:v>75.260000000000005</c:v>
                </c:pt>
              </c:numCache>
            </c:numRef>
          </c:val>
          <c:extLst xmlns:c16r2="http://schemas.microsoft.com/office/drawing/2015/06/chart">
            <c:ext xmlns:c16="http://schemas.microsoft.com/office/drawing/2014/chart" uri="{C3380CC4-5D6E-409C-BE32-E72D297353CC}">
              <c16:uniqueId val="{00000000-1BCF-4577-A448-9C0C64570112}"/>
            </c:ext>
          </c:extLst>
        </c:ser>
        <c:dLbls>
          <c:showLegendKey val="0"/>
          <c:showVal val="0"/>
          <c:showCatName val="0"/>
          <c:showSerName val="0"/>
          <c:showPercent val="0"/>
          <c:showBubbleSize val="0"/>
        </c:dLbls>
        <c:gapWidth val="150"/>
        <c:axId val="124422784"/>
        <c:axId val="1244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60.69</c:v>
                </c:pt>
                <c:pt idx="4">
                  <c:v>86.63</c:v>
                </c:pt>
              </c:numCache>
            </c:numRef>
          </c:val>
          <c:smooth val="0"/>
          <c:extLst xmlns:c16r2="http://schemas.microsoft.com/office/drawing/2015/06/chart">
            <c:ext xmlns:c16="http://schemas.microsoft.com/office/drawing/2014/chart" uri="{C3380CC4-5D6E-409C-BE32-E72D297353CC}">
              <c16:uniqueId val="{00000001-1BCF-4577-A448-9C0C64570112}"/>
            </c:ext>
          </c:extLst>
        </c:ser>
        <c:dLbls>
          <c:showLegendKey val="0"/>
          <c:showVal val="0"/>
          <c:showCatName val="0"/>
          <c:showSerName val="0"/>
          <c:showPercent val="0"/>
          <c:showBubbleSize val="0"/>
        </c:dLbls>
        <c:marker val="1"/>
        <c:smooth val="0"/>
        <c:axId val="124422784"/>
        <c:axId val="124424960"/>
      </c:lineChart>
      <c:dateAx>
        <c:axId val="124422784"/>
        <c:scaling>
          <c:orientation val="minMax"/>
        </c:scaling>
        <c:delete val="1"/>
        <c:axPos val="b"/>
        <c:numFmt formatCode="ge" sourceLinked="1"/>
        <c:majorTickMark val="none"/>
        <c:minorTickMark val="none"/>
        <c:tickLblPos val="none"/>
        <c:crossAx val="124424960"/>
        <c:crosses val="autoZero"/>
        <c:auto val="1"/>
        <c:lblOffset val="100"/>
        <c:baseTimeUnit val="years"/>
      </c:dateAx>
      <c:valAx>
        <c:axId val="1244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61.97</c:v>
                </c:pt>
                <c:pt idx="1">
                  <c:v>62.31</c:v>
                </c:pt>
                <c:pt idx="2">
                  <c:v>62.5</c:v>
                </c:pt>
                <c:pt idx="3">
                  <c:v>63.13</c:v>
                </c:pt>
                <c:pt idx="4">
                  <c:v>60.86</c:v>
                </c:pt>
              </c:numCache>
            </c:numRef>
          </c:val>
          <c:extLst xmlns:c16r2="http://schemas.microsoft.com/office/drawing/2015/06/chart">
            <c:ext xmlns:c16="http://schemas.microsoft.com/office/drawing/2014/chart" uri="{C3380CC4-5D6E-409C-BE32-E72D297353CC}">
              <c16:uniqueId val="{00000000-5283-4FFF-A3A6-A3B0A96FEDA6}"/>
            </c:ext>
          </c:extLst>
        </c:ser>
        <c:dLbls>
          <c:showLegendKey val="0"/>
          <c:showVal val="0"/>
          <c:showCatName val="0"/>
          <c:showSerName val="0"/>
          <c:showPercent val="0"/>
          <c:showBubbleSize val="0"/>
        </c:dLbls>
        <c:gapWidth val="150"/>
        <c:axId val="121355264"/>
        <c:axId val="12136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83-4FFF-A3A6-A3B0A96FEDA6}"/>
            </c:ext>
          </c:extLst>
        </c:ser>
        <c:dLbls>
          <c:showLegendKey val="0"/>
          <c:showVal val="0"/>
          <c:showCatName val="0"/>
          <c:showSerName val="0"/>
          <c:showPercent val="0"/>
          <c:showBubbleSize val="0"/>
        </c:dLbls>
        <c:marker val="1"/>
        <c:smooth val="0"/>
        <c:axId val="121355264"/>
        <c:axId val="121365632"/>
      </c:lineChart>
      <c:dateAx>
        <c:axId val="121355264"/>
        <c:scaling>
          <c:orientation val="minMax"/>
        </c:scaling>
        <c:delete val="1"/>
        <c:axPos val="b"/>
        <c:numFmt formatCode="ge" sourceLinked="1"/>
        <c:majorTickMark val="none"/>
        <c:minorTickMark val="none"/>
        <c:tickLblPos val="none"/>
        <c:crossAx val="121365632"/>
        <c:crosses val="autoZero"/>
        <c:auto val="1"/>
        <c:lblOffset val="100"/>
        <c:baseTimeUnit val="years"/>
      </c:dateAx>
      <c:valAx>
        <c:axId val="1213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AE-4844-B946-8BDFBFC8AB25}"/>
            </c:ext>
          </c:extLst>
        </c:ser>
        <c:dLbls>
          <c:showLegendKey val="0"/>
          <c:showVal val="0"/>
          <c:showCatName val="0"/>
          <c:showSerName val="0"/>
          <c:showPercent val="0"/>
          <c:showBubbleSize val="0"/>
        </c:dLbls>
        <c:gapWidth val="150"/>
        <c:axId val="107703680"/>
        <c:axId val="1077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AE-4844-B946-8BDFBFC8AB25}"/>
            </c:ext>
          </c:extLst>
        </c:ser>
        <c:dLbls>
          <c:showLegendKey val="0"/>
          <c:showVal val="0"/>
          <c:showCatName val="0"/>
          <c:showSerName val="0"/>
          <c:showPercent val="0"/>
          <c:showBubbleSize val="0"/>
        </c:dLbls>
        <c:marker val="1"/>
        <c:smooth val="0"/>
        <c:axId val="107703680"/>
        <c:axId val="107714048"/>
      </c:lineChart>
      <c:dateAx>
        <c:axId val="107703680"/>
        <c:scaling>
          <c:orientation val="minMax"/>
        </c:scaling>
        <c:delete val="1"/>
        <c:axPos val="b"/>
        <c:numFmt formatCode="ge" sourceLinked="1"/>
        <c:majorTickMark val="none"/>
        <c:minorTickMark val="none"/>
        <c:tickLblPos val="none"/>
        <c:crossAx val="107714048"/>
        <c:crosses val="autoZero"/>
        <c:auto val="1"/>
        <c:lblOffset val="100"/>
        <c:baseTimeUnit val="years"/>
      </c:dateAx>
      <c:valAx>
        <c:axId val="1077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9E-4443-807A-2D884908010E}"/>
            </c:ext>
          </c:extLst>
        </c:ser>
        <c:dLbls>
          <c:showLegendKey val="0"/>
          <c:showVal val="0"/>
          <c:showCatName val="0"/>
          <c:showSerName val="0"/>
          <c:showPercent val="0"/>
          <c:showBubbleSize val="0"/>
        </c:dLbls>
        <c:gapWidth val="150"/>
        <c:axId val="124134912"/>
        <c:axId val="12413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9E-4443-807A-2D884908010E}"/>
            </c:ext>
          </c:extLst>
        </c:ser>
        <c:dLbls>
          <c:showLegendKey val="0"/>
          <c:showVal val="0"/>
          <c:showCatName val="0"/>
          <c:showSerName val="0"/>
          <c:showPercent val="0"/>
          <c:showBubbleSize val="0"/>
        </c:dLbls>
        <c:marker val="1"/>
        <c:smooth val="0"/>
        <c:axId val="124134912"/>
        <c:axId val="124136832"/>
      </c:lineChart>
      <c:dateAx>
        <c:axId val="124134912"/>
        <c:scaling>
          <c:orientation val="minMax"/>
        </c:scaling>
        <c:delete val="1"/>
        <c:axPos val="b"/>
        <c:numFmt formatCode="ge" sourceLinked="1"/>
        <c:majorTickMark val="none"/>
        <c:minorTickMark val="none"/>
        <c:tickLblPos val="none"/>
        <c:crossAx val="124136832"/>
        <c:crosses val="autoZero"/>
        <c:auto val="1"/>
        <c:lblOffset val="100"/>
        <c:baseTimeUnit val="years"/>
      </c:dateAx>
      <c:valAx>
        <c:axId val="12413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71-4901-BC42-318699D4CC59}"/>
            </c:ext>
          </c:extLst>
        </c:ser>
        <c:dLbls>
          <c:showLegendKey val="0"/>
          <c:showVal val="0"/>
          <c:showCatName val="0"/>
          <c:showSerName val="0"/>
          <c:showPercent val="0"/>
          <c:showBubbleSize val="0"/>
        </c:dLbls>
        <c:gapWidth val="150"/>
        <c:axId val="124197504"/>
        <c:axId val="1241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71-4901-BC42-318699D4CC59}"/>
            </c:ext>
          </c:extLst>
        </c:ser>
        <c:dLbls>
          <c:showLegendKey val="0"/>
          <c:showVal val="0"/>
          <c:showCatName val="0"/>
          <c:showSerName val="0"/>
          <c:showPercent val="0"/>
          <c:showBubbleSize val="0"/>
        </c:dLbls>
        <c:marker val="1"/>
        <c:smooth val="0"/>
        <c:axId val="124197504"/>
        <c:axId val="124199680"/>
      </c:lineChart>
      <c:dateAx>
        <c:axId val="124197504"/>
        <c:scaling>
          <c:orientation val="minMax"/>
        </c:scaling>
        <c:delete val="1"/>
        <c:axPos val="b"/>
        <c:numFmt formatCode="ge" sourceLinked="1"/>
        <c:majorTickMark val="none"/>
        <c:minorTickMark val="none"/>
        <c:tickLblPos val="none"/>
        <c:crossAx val="124199680"/>
        <c:crosses val="autoZero"/>
        <c:auto val="1"/>
        <c:lblOffset val="100"/>
        <c:baseTimeUnit val="years"/>
      </c:dateAx>
      <c:valAx>
        <c:axId val="1241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A3-4EB0-BBC6-6B2D7483D69A}"/>
            </c:ext>
          </c:extLst>
        </c:ser>
        <c:dLbls>
          <c:showLegendKey val="0"/>
          <c:showVal val="0"/>
          <c:showCatName val="0"/>
          <c:showSerName val="0"/>
          <c:showPercent val="0"/>
          <c:showBubbleSize val="0"/>
        </c:dLbls>
        <c:gapWidth val="150"/>
        <c:axId val="124218368"/>
        <c:axId val="1242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A3-4EB0-BBC6-6B2D7483D69A}"/>
            </c:ext>
          </c:extLst>
        </c:ser>
        <c:dLbls>
          <c:showLegendKey val="0"/>
          <c:showVal val="0"/>
          <c:showCatName val="0"/>
          <c:showSerName val="0"/>
          <c:showPercent val="0"/>
          <c:showBubbleSize val="0"/>
        </c:dLbls>
        <c:marker val="1"/>
        <c:smooth val="0"/>
        <c:axId val="124218368"/>
        <c:axId val="124220544"/>
      </c:lineChart>
      <c:dateAx>
        <c:axId val="124218368"/>
        <c:scaling>
          <c:orientation val="minMax"/>
        </c:scaling>
        <c:delete val="1"/>
        <c:axPos val="b"/>
        <c:numFmt formatCode="ge" sourceLinked="1"/>
        <c:majorTickMark val="none"/>
        <c:minorTickMark val="none"/>
        <c:tickLblPos val="none"/>
        <c:crossAx val="124220544"/>
        <c:crosses val="autoZero"/>
        <c:auto val="1"/>
        <c:lblOffset val="100"/>
        <c:baseTimeUnit val="years"/>
      </c:dateAx>
      <c:valAx>
        <c:axId val="1242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2533.21</c:v>
                </c:pt>
                <c:pt idx="1">
                  <c:v>2515.63</c:v>
                </c:pt>
                <c:pt idx="2">
                  <c:v>3633.57</c:v>
                </c:pt>
                <c:pt idx="3">
                  <c:v>3689.5</c:v>
                </c:pt>
                <c:pt idx="4">
                  <c:v>3449.93</c:v>
                </c:pt>
              </c:numCache>
            </c:numRef>
          </c:val>
          <c:extLst xmlns:c16r2="http://schemas.microsoft.com/office/drawing/2015/06/chart">
            <c:ext xmlns:c16="http://schemas.microsoft.com/office/drawing/2014/chart" uri="{C3380CC4-5D6E-409C-BE32-E72D297353CC}">
              <c16:uniqueId val="{00000000-61AC-466C-A9B9-C76EF41C94F3}"/>
            </c:ext>
          </c:extLst>
        </c:ser>
        <c:dLbls>
          <c:showLegendKey val="0"/>
          <c:showVal val="0"/>
          <c:showCatName val="0"/>
          <c:showSerName val="0"/>
          <c:showPercent val="0"/>
          <c:showBubbleSize val="0"/>
        </c:dLbls>
        <c:gapWidth val="150"/>
        <c:axId val="124266368"/>
        <c:axId val="1242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1622.57</c:v>
                </c:pt>
                <c:pt idx="4">
                  <c:v>855.79</c:v>
                </c:pt>
              </c:numCache>
            </c:numRef>
          </c:val>
          <c:smooth val="0"/>
          <c:extLst xmlns:c16r2="http://schemas.microsoft.com/office/drawing/2015/06/chart">
            <c:ext xmlns:c16="http://schemas.microsoft.com/office/drawing/2014/chart" uri="{C3380CC4-5D6E-409C-BE32-E72D297353CC}">
              <c16:uniqueId val="{00000001-61AC-466C-A9B9-C76EF41C94F3}"/>
            </c:ext>
          </c:extLst>
        </c:ser>
        <c:dLbls>
          <c:showLegendKey val="0"/>
          <c:showVal val="0"/>
          <c:showCatName val="0"/>
          <c:showSerName val="0"/>
          <c:showPercent val="0"/>
          <c:showBubbleSize val="0"/>
        </c:dLbls>
        <c:marker val="1"/>
        <c:smooth val="0"/>
        <c:axId val="124266368"/>
        <c:axId val="124272640"/>
      </c:lineChart>
      <c:dateAx>
        <c:axId val="124266368"/>
        <c:scaling>
          <c:orientation val="minMax"/>
        </c:scaling>
        <c:delete val="1"/>
        <c:axPos val="b"/>
        <c:numFmt formatCode="ge" sourceLinked="1"/>
        <c:majorTickMark val="none"/>
        <c:minorTickMark val="none"/>
        <c:tickLblPos val="none"/>
        <c:crossAx val="124272640"/>
        <c:crosses val="autoZero"/>
        <c:auto val="1"/>
        <c:lblOffset val="100"/>
        <c:baseTimeUnit val="years"/>
      </c:dateAx>
      <c:valAx>
        <c:axId val="1242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43.99</c:v>
                </c:pt>
                <c:pt idx="1">
                  <c:v>44.69</c:v>
                </c:pt>
                <c:pt idx="2">
                  <c:v>44.71</c:v>
                </c:pt>
                <c:pt idx="3">
                  <c:v>45.09</c:v>
                </c:pt>
                <c:pt idx="4">
                  <c:v>44.47</c:v>
                </c:pt>
              </c:numCache>
            </c:numRef>
          </c:val>
          <c:extLst xmlns:c16r2="http://schemas.microsoft.com/office/drawing/2015/06/chart">
            <c:ext xmlns:c16="http://schemas.microsoft.com/office/drawing/2014/chart" uri="{C3380CC4-5D6E-409C-BE32-E72D297353CC}">
              <c16:uniqueId val="{00000000-CF79-489D-9D4F-D323B480333A}"/>
            </c:ext>
          </c:extLst>
        </c:ser>
        <c:dLbls>
          <c:showLegendKey val="0"/>
          <c:showVal val="0"/>
          <c:showCatName val="0"/>
          <c:showSerName val="0"/>
          <c:showPercent val="0"/>
          <c:showBubbleSize val="0"/>
        </c:dLbls>
        <c:gapWidth val="150"/>
        <c:axId val="124295040"/>
        <c:axId val="12430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58.32</c:v>
                </c:pt>
                <c:pt idx="4">
                  <c:v>82.82</c:v>
                </c:pt>
              </c:numCache>
            </c:numRef>
          </c:val>
          <c:smooth val="0"/>
          <c:extLst xmlns:c16r2="http://schemas.microsoft.com/office/drawing/2015/06/chart">
            <c:ext xmlns:c16="http://schemas.microsoft.com/office/drawing/2014/chart" uri="{C3380CC4-5D6E-409C-BE32-E72D297353CC}">
              <c16:uniqueId val="{00000001-CF79-489D-9D4F-D323B480333A}"/>
            </c:ext>
          </c:extLst>
        </c:ser>
        <c:dLbls>
          <c:showLegendKey val="0"/>
          <c:showVal val="0"/>
          <c:showCatName val="0"/>
          <c:showSerName val="0"/>
          <c:showPercent val="0"/>
          <c:showBubbleSize val="0"/>
        </c:dLbls>
        <c:marker val="1"/>
        <c:smooth val="0"/>
        <c:axId val="124295040"/>
        <c:axId val="124305408"/>
      </c:lineChart>
      <c:dateAx>
        <c:axId val="124295040"/>
        <c:scaling>
          <c:orientation val="minMax"/>
        </c:scaling>
        <c:delete val="1"/>
        <c:axPos val="b"/>
        <c:numFmt formatCode="ge" sourceLinked="1"/>
        <c:majorTickMark val="none"/>
        <c:minorTickMark val="none"/>
        <c:tickLblPos val="none"/>
        <c:crossAx val="124305408"/>
        <c:crosses val="autoZero"/>
        <c:auto val="1"/>
        <c:lblOffset val="100"/>
        <c:baseTimeUnit val="years"/>
      </c:dateAx>
      <c:valAx>
        <c:axId val="1243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168.66</c:v>
                </c:pt>
                <c:pt idx="1">
                  <c:v>171.44</c:v>
                </c:pt>
                <c:pt idx="2">
                  <c:v>169.69</c:v>
                </c:pt>
                <c:pt idx="3">
                  <c:v>168.71</c:v>
                </c:pt>
                <c:pt idx="4">
                  <c:v>167.95</c:v>
                </c:pt>
              </c:numCache>
            </c:numRef>
          </c:val>
          <c:extLst xmlns:c16r2="http://schemas.microsoft.com/office/drawing/2015/06/chart">
            <c:ext xmlns:c16="http://schemas.microsoft.com/office/drawing/2014/chart" uri="{C3380CC4-5D6E-409C-BE32-E72D297353CC}">
              <c16:uniqueId val="{00000000-DECB-4DE6-AFCB-9AAD2C71B83D}"/>
            </c:ext>
          </c:extLst>
        </c:ser>
        <c:dLbls>
          <c:showLegendKey val="0"/>
          <c:showVal val="0"/>
          <c:showCatName val="0"/>
          <c:showSerName val="0"/>
          <c:showPercent val="0"/>
          <c:showBubbleSize val="0"/>
        </c:dLbls>
        <c:gapWidth val="150"/>
        <c:axId val="124331904"/>
        <c:axId val="1243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227.65</c:v>
                </c:pt>
                <c:pt idx="4">
                  <c:v>165.76</c:v>
                </c:pt>
              </c:numCache>
            </c:numRef>
          </c:val>
          <c:smooth val="0"/>
          <c:extLst xmlns:c16r2="http://schemas.microsoft.com/office/drawing/2015/06/chart">
            <c:ext xmlns:c16="http://schemas.microsoft.com/office/drawing/2014/chart" uri="{C3380CC4-5D6E-409C-BE32-E72D297353CC}">
              <c16:uniqueId val="{00000001-DECB-4DE6-AFCB-9AAD2C71B83D}"/>
            </c:ext>
          </c:extLst>
        </c:ser>
        <c:dLbls>
          <c:showLegendKey val="0"/>
          <c:showVal val="0"/>
          <c:showCatName val="0"/>
          <c:showSerName val="0"/>
          <c:showPercent val="0"/>
          <c:showBubbleSize val="0"/>
        </c:dLbls>
        <c:marker val="1"/>
        <c:smooth val="0"/>
        <c:axId val="124331904"/>
        <c:axId val="124338176"/>
      </c:lineChart>
      <c:dateAx>
        <c:axId val="124331904"/>
        <c:scaling>
          <c:orientation val="minMax"/>
        </c:scaling>
        <c:delete val="1"/>
        <c:axPos val="b"/>
        <c:numFmt formatCode="ge" sourceLinked="1"/>
        <c:majorTickMark val="none"/>
        <c:minorTickMark val="none"/>
        <c:tickLblPos val="none"/>
        <c:crossAx val="124338176"/>
        <c:crosses val="autoZero"/>
        <c:auto val="1"/>
        <c:lblOffset val="100"/>
        <c:baseTimeUnit val="years"/>
      </c:dateAx>
      <c:valAx>
        <c:axId val="1243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与那原町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Cb2</v>
      </c>
      <c r="X8" s="47"/>
      <c r="Y8" s="47"/>
      <c r="Z8" s="47"/>
      <c r="AA8" s="47"/>
      <c r="AB8" s="47"/>
      <c r="AC8" s="47"/>
      <c r="AD8" s="48" t="str">
        <f>データ!$M$6</f>
        <v>非設置</v>
      </c>
      <c r="AE8" s="48"/>
      <c r="AF8" s="48"/>
      <c r="AG8" s="48"/>
      <c r="AH8" s="48"/>
      <c r="AI8" s="48"/>
      <c r="AJ8" s="48"/>
      <c r="AK8" s="3"/>
      <c r="AL8" s="49">
        <f>データ!S6</f>
        <v>19587</v>
      </c>
      <c r="AM8" s="49"/>
      <c r="AN8" s="49"/>
      <c r="AO8" s="49"/>
      <c r="AP8" s="49"/>
      <c r="AQ8" s="49"/>
      <c r="AR8" s="49"/>
      <c r="AS8" s="49"/>
      <c r="AT8" s="44">
        <f>データ!T6</f>
        <v>5.18</v>
      </c>
      <c r="AU8" s="44"/>
      <c r="AV8" s="44"/>
      <c r="AW8" s="44"/>
      <c r="AX8" s="44"/>
      <c r="AY8" s="44"/>
      <c r="AZ8" s="44"/>
      <c r="BA8" s="44"/>
      <c r="BB8" s="44">
        <f>データ!U6</f>
        <v>3781.27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78.88</v>
      </c>
      <c r="Q10" s="44"/>
      <c r="R10" s="44"/>
      <c r="S10" s="44"/>
      <c r="T10" s="44"/>
      <c r="U10" s="44"/>
      <c r="V10" s="44"/>
      <c r="W10" s="44">
        <f>データ!Q6</f>
        <v>100</v>
      </c>
      <c r="X10" s="44"/>
      <c r="Y10" s="44"/>
      <c r="Z10" s="44"/>
      <c r="AA10" s="44"/>
      <c r="AB10" s="44"/>
      <c r="AC10" s="44"/>
      <c r="AD10" s="49">
        <f>データ!R6</f>
        <v>1302</v>
      </c>
      <c r="AE10" s="49"/>
      <c r="AF10" s="49"/>
      <c r="AG10" s="49"/>
      <c r="AH10" s="49"/>
      <c r="AI10" s="49"/>
      <c r="AJ10" s="49"/>
      <c r="AK10" s="2"/>
      <c r="AL10" s="49">
        <f>データ!V6</f>
        <v>15426</v>
      </c>
      <c r="AM10" s="49"/>
      <c r="AN10" s="49"/>
      <c r="AO10" s="49"/>
      <c r="AP10" s="49"/>
      <c r="AQ10" s="49"/>
      <c r="AR10" s="49"/>
      <c r="AS10" s="49"/>
      <c r="AT10" s="44">
        <f>データ!W6</f>
        <v>2.1800000000000002</v>
      </c>
      <c r="AU10" s="44"/>
      <c r="AV10" s="44"/>
      <c r="AW10" s="44"/>
      <c r="AX10" s="44"/>
      <c r="AY10" s="44"/>
      <c r="AZ10" s="44"/>
      <c r="BA10" s="44"/>
      <c r="BB10" s="44">
        <f>データ!X6</f>
        <v>7076.15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7IEu3HLbqRjtsObUq5pT0tZezlcsnmuNy5e0tBZWppZnCWyg80oUyu0ttIUq9RN051phnv07/MRVIS3MmcJYpQ==" saltValue="ctX3irZZQLsX9/I81iDWw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473481</v>
      </c>
      <c r="D6" s="32">
        <f t="shared" si="3"/>
        <v>47</v>
      </c>
      <c r="E6" s="32">
        <f t="shared" si="3"/>
        <v>17</v>
      </c>
      <c r="F6" s="32">
        <f t="shared" si="3"/>
        <v>1</v>
      </c>
      <c r="G6" s="32">
        <f t="shared" si="3"/>
        <v>0</v>
      </c>
      <c r="H6" s="32" t="str">
        <f t="shared" si="3"/>
        <v>沖縄県　与那原町</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78.88</v>
      </c>
      <c r="Q6" s="33">
        <f t="shared" si="3"/>
        <v>100</v>
      </c>
      <c r="R6" s="33">
        <f t="shared" si="3"/>
        <v>1302</v>
      </c>
      <c r="S6" s="33">
        <f t="shared" si="3"/>
        <v>19587</v>
      </c>
      <c r="T6" s="33">
        <f t="shared" si="3"/>
        <v>5.18</v>
      </c>
      <c r="U6" s="33">
        <f t="shared" si="3"/>
        <v>3781.27</v>
      </c>
      <c r="V6" s="33">
        <f t="shared" si="3"/>
        <v>15426</v>
      </c>
      <c r="W6" s="33">
        <f t="shared" si="3"/>
        <v>2.1800000000000002</v>
      </c>
      <c r="X6" s="33">
        <f t="shared" si="3"/>
        <v>7076.15</v>
      </c>
      <c r="Y6" s="34">
        <f>IF(Y7="",NA(),Y7)</f>
        <v>61.97</v>
      </c>
      <c r="Z6" s="34">
        <f t="shared" ref="Z6:AH6" si="4">IF(Z7="",NA(),Z7)</f>
        <v>62.31</v>
      </c>
      <c r="AA6" s="34">
        <f t="shared" si="4"/>
        <v>62.5</v>
      </c>
      <c r="AB6" s="34">
        <f t="shared" si="4"/>
        <v>63.13</v>
      </c>
      <c r="AC6" s="34">
        <f t="shared" si="4"/>
        <v>60.86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2533.21</v>
      </c>
      <c r="BG6" s="34">
        <f t="shared" ref="BG6:BO6" si="7">IF(BG7="",NA(),BG7)</f>
        <v>2515.63</v>
      </c>
      <c r="BH6" s="34">
        <f t="shared" si="7"/>
        <v>3633.57</v>
      </c>
      <c r="BI6" s="34">
        <f t="shared" si="7"/>
        <v>3689.5</v>
      </c>
      <c r="BJ6" s="34">
        <f t="shared" si="7"/>
        <v>3449.93</v>
      </c>
      <c r="BK6" s="34">
        <f t="shared" si="7"/>
        <v>1853.46</v>
      </c>
      <c r="BL6" s="34">
        <f t="shared" si="7"/>
        <v>1847.13</v>
      </c>
      <c r="BM6" s="34">
        <f t="shared" si="7"/>
        <v>1862.51</v>
      </c>
      <c r="BN6" s="34">
        <f t="shared" si="7"/>
        <v>1622.57</v>
      </c>
      <c r="BO6" s="34">
        <f t="shared" si="7"/>
        <v>855.79</v>
      </c>
      <c r="BP6" s="33" t="str">
        <f>IF(BP7="","",IF(BP7="-","【-】","【"&amp;SUBSTITUTE(TEXT(BP7,"#,##0.00"),"-","△")&amp;"】"))</f>
        <v>【707.33】</v>
      </c>
      <c r="BQ6" s="34">
        <f>IF(BQ7="",NA(),BQ7)</f>
        <v>43.99</v>
      </c>
      <c r="BR6" s="34">
        <f t="shared" ref="BR6:BZ6" si="8">IF(BR7="",NA(),BR7)</f>
        <v>44.69</v>
      </c>
      <c r="BS6" s="34">
        <f t="shared" si="8"/>
        <v>44.71</v>
      </c>
      <c r="BT6" s="34">
        <f t="shared" si="8"/>
        <v>45.09</v>
      </c>
      <c r="BU6" s="34">
        <f t="shared" si="8"/>
        <v>44.47</v>
      </c>
      <c r="BV6" s="34">
        <f t="shared" si="8"/>
        <v>45.22</v>
      </c>
      <c r="BW6" s="34">
        <f t="shared" si="8"/>
        <v>42.22</v>
      </c>
      <c r="BX6" s="34">
        <f t="shared" si="8"/>
        <v>53.03</v>
      </c>
      <c r="BY6" s="34">
        <f t="shared" si="8"/>
        <v>58.32</v>
      </c>
      <c r="BZ6" s="34">
        <f t="shared" si="8"/>
        <v>82.82</v>
      </c>
      <c r="CA6" s="33" t="str">
        <f>IF(CA7="","",IF(CA7="-","【-】","【"&amp;SUBSTITUTE(TEXT(CA7,"#,##0.00"),"-","△")&amp;"】"))</f>
        <v>【101.26】</v>
      </c>
      <c r="CB6" s="34">
        <f>IF(CB7="",NA(),CB7)</f>
        <v>168.66</v>
      </c>
      <c r="CC6" s="34">
        <f t="shared" ref="CC6:CK6" si="9">IF(CC7="",NA(),CC7)</f>
        <v>171.44</v>
      </c>
      <c r="CD6" s="34">
        <f t="shared" si="9"/>
        <v>169.69</v>
      </c>
      <c r="CE6" s="34">
        <f t="shared" si="9"/>
        <v>168.71</v>
      </c>
      <c r="CF6" s="34">
        <f t="shared" si="9"/>
        <v>167.95</v>
      </c>
      <c r="CG6" s="34">
        <f t="shared" si="9"/>
        <v>290.39999999999998</v>
      </c>
      <c r="CH6" s="34">
        <f t="shared" si="9"/>
        <v>300.07</v>
      </c>
      <c r="CI6" s="34">
        <f t="shared" si="9"/>
        <v>250.86</v>
      </c>
      <c r="CJ6" s="34">
        <f t="shared" si="9"/>
        <v>227.65</v>
      </c>
      <c r="CK6" s="34">
        <f t="shared" si="9"/>
        <v>165.76</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42.07</v>
      </c>
      <c r="CT6" s="34">
        <f t="shared" si="10"/>
        <v>37.950000000000003</v>
      </c>
      <c r="CU6" s="34">
        <f t="shared" si="10"/>
        <v>32.42</v>
      </c>
      <c r="CV6" s="34">
        <f t="shared" si="10"/>
        <v>50.12</v>
      </c>
      <c r="CW6" s="33" t="str">
        <f>IF(CW7="","",IF(CW7="-","【-】","【"&amp;SUBSTITUTE(TEXT(CW7,"#,##0.00"),"-","△")&amp;"】"))</f>
        <v>【60.13】</v>
      </c>
      <c r="CX6" s="34">
        <f>IF(CX7="",NA(),CX7)</f>
        <v>71.900000000000006</v>
      </c>
      <c r="CY6" s="34">
        <f t="shared" ref="CY6:DG6" si="11">IF(CY7="",NA(),CY7)</f>
        <v>76.239999999999995</v>
      </c>
      <c r="CZ6" s="34">
        <f t="shared" si="11"/>
        <v>75.14</v>
      </c>
      <c r="DA6" s="34">
        <f t="shared" si="11"/>
        <v>76.11</v>
      </c>
      <c r="DB6" s="34">
        <f t="shared" si="11"/>
        <v>75.260000000000005</v>
      </c>
      <c r="DC6" s="34">
        <f t="shared" si="11"/>
        <v>61.85</v>
      </c>
      <c r="DD6" s="34">
        <f t="shared" si="11"/>
        <v>63.92</v>
      </c>
      <c r="DE6" s="34">
        <f t="shared" si="11"/>
        <v>63.25</v>
      </c>
      <c r="DF6" s="34">
        <f t="shared" si="11"/>
        <v>60.69</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0.74</v>
      </c>
      <c r="EK6" s="34">
        <f t="shared" si="14"/>
        <v>0.57999999999999996</v>
      </c>
      <c r="EL6" s="34">
        <f t="shared" si="14"/>
        <v>0.01</v>
      </c>
      <c r="EM6" s="34">
        <f t="shared" si="14"/>
        <v>0.2</v>
      </c>
      <c r="EN6" s="34">
        <f t="shared" si="14"/>
        <v>0.16</v>
      </c>
      <c r="EO6" s="33" t="str">
        <f>IF(EO7="","",IF(EO7="-","【-】","【"&amp;SUBSTITUTE(TEXT(EO7,"#,##0.00"),"-","△")&amp;"】"))</f>
        <v>【0.23】</v>
      </c>
    </row>
    <row r="7" spans="1:145" s="35" customFormat="1" x14ac:dyDescent="0.15">
      <c r="A7" s="27"/>
      <c r="B7" s="36">
        <v>2017</v>
      </c>
      <c r="C7" s="36">
        <v>473481</v>
      </c>
      <c r="D7" s="36">
        <v>47</v>
      </c>
      <c r="E7" s="36">
        <v>17</v>
      </c>
      <c r="F7" s="36">
        <v>1</v>
      </c>
      <c r="G7" s="36">
        <v>0</v>
      </c>
      <c r="H7" s="36" t="s">
        <v>110</v>
      </c>
      <c r="I7" s="36" t="s">
        <v>111</v>
      </c>
      <c r="J7" s="36" t="s">
        <v>112</v>
      </c>
      <c r="K7" s="36" t="s">
        <v>113</v>
      </c>
      <c r="L7" s="36" t="s">
        <v>114</v>
      </c>
      <c r="M7" s="36" t="s">
        <v>115</v>
      </c>
      <c r="N7" s="37" t="s">
        <v>116</v>
      </c>
      <c r="O7" s="37" t="s">
        <v>117</v>
      </c>
      <c r="P7" s="37">
        <v>78.88</v>
      </c>
      <c r="Q7" s="37">
        <v>100</v>
      </c>
      <c r="R7" s="37">
        <v>1302</v>
      </c>
      <c r="S7" s="37">
        <v>19587</v>
      </c>
      <c r="T7" s="37">
        <v>5.18</v>
      </c>
      <c r="U7" s="37">
        <v>3781.27</v>
      </c>
      <c r="V7" s="37">
        <v>15426</v>
      </c>
      <c r="W7" s="37">
        <v>2.1800000000000002</v>
      </c>
      <c r="X7" s="37">
        <v>7076.15</v>
      </c>
      <c r="Y7" s="37">
        <v>61.97</v>
      </c>
      <c r="Z7" s="37">
        <v>62.31</v>
      </c>
      <c r="AA7" s="37">
        <v>62.5</v>
      </c>
      <c r="AB7" s="37">
        <v>63.13</v>
      </c>
      <c r="AC7" s="37">
        <v>60.86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2533.21</v>
      </c>
      <c r="BG7" s="37">
        <v>2515.63</v>
      </c>
      <c r="BH7" s="37">
        <v>3633.57</v>
      </c>
      <c r="BI7" s="37">
        <v>3689.5</v>
      </c>
      <c r="BJ7" s="37">
        <v>3449.93</v>
      </c>
      <c r="BK7" s="37">
        <v>1853.46</v>
      </c>
      <c r="BL7" s="37">
        <v>1847.13</v>
      </c>
      <c r="BM7" s="37">
        <v>1862.51</v>
      </c>
      <c r="BN7" s="37">
        <v>1622.57</v>
      </c>
      <c r="BO7" s="37">
        <v>855.79</v>
      </c>
      <c r="BP7" s="37">
        <v>707.33</v>
      </c>
      <c r="BQ7" s="37">
        <v>43.99</v>
      </c>
      <c r="BR7" s="37">
        <v>44.69</v>
      </c>
      <c r="BS7" s="37">
        <v>44.71</v>
      </c>
      <c r="BT7" s="37">
        <v>45.09</v>
      </c>
      <c r="BU7" s="37">
        <v>44.47</v>
      </c>
      <c r="BV7" s="37">
        <v>45.22</v>
      </c>
      <c r="BW7" s="37">
        <v>42.22</v>
      </c>
      <c r="BX7" s="37">
        <v>53.03</v>
      </c>
      <c r="BY7" s="37">
        <v>58.32</v>
      </c>
      <c r="BZ7" s="37">
        <v>82.82</v>
      </c>
      <c r="CA7" s="37">
        <v>101.26</v>
      </c>
      <c r="CB7" s="37">
        <v>168.66</v>
      </c>
      <c r="CC7" s="37">
        <v>171.44</v>
      </c>
      <c r="CD7" s="37">
        <v>169.69</v>
      </c>
      <c r="CE7" s="37">
        <v>168.71</v>
      </c>
      <c r="CF7" s="37">
        <v>167.95</v>
      </c>
      <c r="CG7" s="37">
        <v>290.39999999999998</v>
      </c>
      <c r="CH7" s="37">
        <v>300.07</v>
      </c>
      <c r="CI7" s="37">
        <v>250.86</v>
      </c>
      <c r="CJ7" s="37">
        <v>227.65</v>
      </c>
      <c r="CK7" s="37">
        <v>165.76</v>
      </c>
      <c r="CL7" s="37">
        <v>136.38999999999999</v>
      </c>
      <c r="CM7" s="37" t="s">
        <v>116</v>
      </c>
      <c r="CN7" s="37" t="s">
        <v>116</v>
      </c>
      <c r="CO7" s="37" t="s">
        <v>116</v>
      </c>
      <c r="CP7" s="37" t="s">
        <v>116</v>
      </c>
      <c r="CQ7" s="37" t="s">
        <v>116</v>
      </c>
      <c r="CR7" s="37">
        <v>37.36</v>
      </c>
      <c r="CS7" s="37">
        <v>42.07</v>
      </c>
      <c r="CT7" s="37">
        <v>37.950000000000003</v>
      </c>
      <c r="CU7" s="37">
        <v>32.42</v>
      </c>
      <c r="CV7" s="37">
        <v>50.12</v>
      </c>
      <c r="CW7" s="37">
        <v>60.13</v>
      </c>
      <c r="CX7" s="37">
        <v>71.900000000000006</v>
      </c>
      <c r="CY7" s="37">
        <v>76.239999999999995</v>
      </c>
      <c r="CZ7" s="37">
        <v>75.14</v>
      </c>
      <c r="DA7" s="37">
        <v>76.11</v>
      </c>
      <c r="DB7" s="37">
        <v>75.260000000000005</v>
      </c>
      <c r="DC7" s="37">
        <v>61.85</v>
      </c>
      <c r="DD7" s="37">
        <v>63.92</v>
      </c>
      <c r="DE7" s="37">
        <v>63.25</v>
      </c>
      <c r="DF7" s="37">
        <v>60.69</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0.74</v>
      </c>
      <c r="EK7" s="37">
        <v>0.57999999999999996</v>
      </c>
      <c r="EL7" s="37">
        <v>0.01</v>
      </c>
      <c r="EM7" s="37">
        <v>0.2</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財政班　上原</cp:lastModifiedBy>
  <dcterms:created xsi:type="dcterms:W3CDTF">2018-12-03T09:09:19Z</dcterms:created>
  <dcterms:modified xsi:type="dcterms:W3CDTF">2019-02-01T01:19:06Z</dcterms:modified>
</cp:coreProperties>
</file>