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UKScMxSPg5dk46KXy5C/5qCPmnvGpuA8vfwT+uVzHS8tPDH/h3HKdSFkHdAt0wmYxXAHuuMjsqxrG0Aae3iA==" workbookSaltValue="/n16zgRakmNhBuvCCr4wn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<sst xmlns="http://schemas.openxmlformats.org/spreadsheetml/2006/main" count="232" uniqueCount="120">
  <si>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</si>
  <si>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</si>
  <si>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</si>
  <si>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</si>
  <si>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</si>
  <si>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</si>
  <si>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</si>
  <si>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</si>
  <si>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</si>
  <si>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</si>
  <si>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</si>
  <si>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</si>
  <si>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</si>
  <si>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</si>
  <si>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</si>
  <si>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</si>
  <si>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</si>
  <si>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</si>
  <si>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</si>
  <si>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</si>
  <si>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</si>
  <si>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</si>
  <si>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</si>
  <si>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</si>
  <si>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</si>
  <si>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</si>
  <si>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</si>
  <si>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</si>
  <si>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</si>
  <si>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</si>
  <si>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</si>
  <si>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</si>
  <si>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</si>
  <si>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</si>
  <si>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</si>
  <si>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</si>
  <si>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</si>
  <si>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</si>
  <si>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</si>
  <si>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</si>
  <si>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</si>
  <si>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</si>
  <si>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</si>
  <si>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</si>
  <si>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</si>
  <si>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</si>
  <si>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</si>
  <si>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</si>
  <si>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</si>
  <si>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</si>
  <si>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</si>
  <si>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</si>
  <si>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</si>
  <si>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</si>
  <si>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</si>
  <si>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</si>
  <si>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</si>
  <si>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</si>
  <si>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</si>
  <si>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</si>
  <si>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</si>
  <si>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</si>
  <si>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</si>
  <si>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</si>
  <si>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</si>
  <si>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</si>
  <si>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</si>
  <si>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</si>
  <si>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</si>
  <si>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</si>
  <si>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</si>
  <si>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</si>
  <si>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</si>
  <si>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</si>
  <si>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</si>
  <si>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</si>
  <si>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</si>
  <si>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</si>
  <si>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</si>
  <si>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</si>
  <si>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</si>
  <si>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</si>
  <si>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</si>
  <si>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</si>
  <si>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</si>
  <si>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</si>
  <si>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</si>
  <si>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</si>
  <si>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</si>
  <si>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</si>
  <si>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</si>
  <si>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</si>
  <si>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</si>
  <si>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</si>
  <si>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</si>
  <si>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</si>
  <si>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</si>
  <si>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</si>
  <si>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</si>
  <si>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</si>
  <si>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</si>
  <si>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</si>
  <si>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</si>
  <si>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</si>
  <si>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</si>
  <si>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</si>
  <si>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</si>
  <si>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</si>
  <si>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</si>
  <si>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</si>
  <si>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</si>
  <si>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</si>
  <si>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</si>
  <si>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</si>
  <si>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</si>
  <si>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</si>
  <si>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</si>
  <si>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は概ね良好であると判断できるが、今後、給水人口減等による給水収益の落ち込みも想定される事、また、老朽施設及び管路の更新も必要である事から、随時、指標を分析し、適切な対策を講じ、今後も健全な経営が保持できるよう努める必要がある。</t>
    <rPh sb="0" eb="2">
      <t>ケイエイ</t>
    </rPh>
    <rPh sb="2" eb="4">
      <t>ジョウキョウ</t>
    </rPh>
    <rPh sb="5" eb="6">
      <t>オオム</t>
    </rPh>
    <rPh sb="7" eb="9">
      <t>リョウコウ</t>
    </rPh>
    <rPh sb="13" eb="15">
      <t>ハンダン</t>
    </rPh>
    <rPh sb="20" eb="22">
      <t>コンゴ</t>
    </rPh>
    <rPh sb="23" eb="25">
      <t>キュウスイ</t>
    </rPh>
    <rPh sb="25" eb="27">
      <t>ジンコウ</t>
    </rPh>
    <rPh sb="27" eb="28">
      <t>ゲン</t>
    </rPh>
    <rPh sb="28" eb="29">
      <t>トウ</t>
    </rPh>
    <rPh sb="32" eb="34">
      <t>キュウスイ</t>
    </rPh>
    <rPh sb="34" eb="36">
      <t>シュウエキ</t>
    </rPh>
    <rPh sb="37" eb="38">
      <t>オ</t>
    </rPh>
    <rPh sb="39" eb="40">
      <t>コ</t>
    </rPh>
    <rPh sb="42" eb="44">
      <t>ソウテイ</t>
    </rPh>
    <rPh sb="47" eb="48">
      <t>コト</t>
    </rPh>
    <rPh sb="52" eb="54">
      <t>ロウキュウ</t>
    </rPh>
    <rPh sb="54" eb="56">
      <t>シセツ</t>
    </rPh>
    <rPh sb="56" eb="57">
      <t>オヨ</t>
    </rPh>
    <rPh sb="58" eb="60">
      <t>カンロ</t>
    </rPh>
    <rPh sb="61" eb="63">
      <t>コウシン</t>
    </rPh>
    <rPh sb="64" eb="66">
      <t>ヒツヨウ</t>
    </rPh>
    <rPh sb="69" eb="70">
      <t>コト</t>
    </rPh>
    <rPh sb="73" eb="75">
      <t>ズイジ</t>
    </rPh>
    <rPh sb="76" eb="78">
      <t>シヒョウ</t>
    </rPh>
    <rPh sb="79" eb="81">
      <t>ブンセキ</t>
    </rPh>
    <rPh sb="83" eb="85">
      <t>テキセツ</t>
    </rPh>
    <rPh sb="86" eb="88">
      <t>タイサク</t>
    </rPh>
    <rPh sb="89" eb="90">
      <t>コウ</t>
    </rPh>
    <rPh sb="92" eb="94">
      <t>コンゴ</t>
    </rPh>
    <rPh sb="95" eb="97">
      <t>ケンゼン</t>
    </rPh>
    <rPh sb="98" eb="100">
      <t>ケイエイ</t>
    </rPh>
    <rPh sb="101" eb="103">
      <t>ホジ</t>
    </rPh>
    <rPh sb="108" eb="109">
      <t>ツト</t>
    </rPh>
    <rPh sb="111" eb="113">
      <t>ヒツヨウ</t>
    </rPh>
    <phoneticPr fontId="4"/>
  </si>
  <si>
    <t>①類似団体平均値より高く、法定耐用年数に近い資産が多い状況である為、施設更新等の財源確保と長寿命化の取り組みが必要である。　　　　　　　　　　　　　　　　　　　　　　　　②類似団体平均値より値は低いが、今後耐用年数に達し更新時期を迎える管路が増加すること等が考えられる為、事業費の平準化を図り、計画的かつ効率的な更新に取り組む必要がある。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rPh sb="1" eb="3">
      <t>ルイジ</t>
    </rPh>
    <rPh sb="3" eb="5">
      <t>ダンタイ</t>
    </rPh>
    <rPh sb="5" eb="8">
      <t>ヘイキンチ</t>
    </rPh>
    <rPh sb="10" eb="11">
      <t>タカ</t>
    </rPh>
    <rPh sb="13" eb="15">
      <t>ホウテイ</t>
    </rPh>
    <rPh sb="15" eb="17">
      <t>タイヨウ</t>
    </rPh>
    <rPh sb="17" eb="19">
      <t>ネンスウ</t>
    </rPh>
    <rPh sb="20" eb="21">
      <t>チカ</t>
    </rPh>
    <rPh sb="22" eb="24">
      <t>シサン</t>
    </rPh>
    <rPh sb="25" eb="26">
      <t>オオ</t>
    </rPh>
    <rPh sb="27" eb="29">
      <t>ジョウキョウ</t>
    </rPh>
    <rPh sb="32" eb="33">
      <t>タメ</t>
    </rPh>
    <rPh sb="34" eb="36">
      <t>シセツ</t>
    </rPh>
    <rPh sb="36" eb="38">
      <t>コウシン</t>
    </rPh>
    <rPh sb="38" eb="39">
      <t>トウ</t>
    </rPh>
    <rPh sb="40" eb="42">
      <t>ザイゲン</t>
    </rPh>
    <rPh sb="42" eb="44">
      <t>カクホ</t>
    </rPh>
    <rPh sb="45" eb="46">
      <t>チョウ</t>
    </rPh>
    <rPh sb="46" eb="49">
      <t>ジュミョウカ</t>
    </rPh>
    <rPh sb="50" eb="51">
      <t>ト</t>
    </rPh>
    <rPh sb="52" eb="53">
      <t>ク</t>
    </rPh>
    <rPh sb="55" eb="57">
      <t>ヒツヨウ</t>
    </rPh>
    <rPh sb="86" eb="88">
      <t>ルイジ</t>
    </rPh>
    <rPh sb="88" eb="90">
      <t>ダンタイ</t>
    </rPh>
    <rPh sb="90" eb="93">
      <t>ヘイキンチ</t>
    </rPh>
    <rPh sb="95" eb="96">
      <t>アタイ</t>
    </rPh>
    <rPh sb="97" eb="98">
      <t>ヒク</t>
    </rPh>
    <rPh sb="101" eb="103">
      <t>コンゴ</t>
    </rPh>
    <rPh sb="103" eb="105">
      <t>タイヨウ</t>
    </rPh>
    <rPh sb="105" eb="107">
      <t>ネンスウ</t>
    </rPh>
    <rPh sb="108" eb="109">
      <t>タッ</t>
    </rPh>
    <rPh sb="110" eb="112">
      <t>コウシン</t>
    </rPh>
    <rPh sb="112" eb="114">
      <t>ジキ</t>
    </rPh>
    <rPh sb="115" eb="116">
      <t>ムカ</t>
    </rPh>
    <rPh sb="118" eb="120">
      <t>カンロ</t>
    </rPh>
    <rPh sb="121" eb="123">
      <t>ゾウカ</t>
    </rPh>
    <rPh sb="127" eb="128">
      <t>トウ</t>
    </rPh>
    <rPh sb="129" eb="130">
      <t>カンガ</t>
    </rPh>
    <rPh sb="134" eb="135">
      <t>タメ</t>
    </rPh>
    <rPh sb="136" eb="139">
      <t>ジギョウヒ</t>
    </rPh>
    <rPh sb="140" eb="143">
      <t>ヘイジュンカ</t>
    </rPh>
    <rPh sb="144" eb="145">
      <t>ハカ</t>
    </rPh>
    <rPh sb="147" eb="149">
      <t>ケイカク</t>
    </rPh>
    <rPh sb="149" eb="150">
      <t>テキ</t>
    </rPh>
    <rPh sb="152" eb="155">
      <t>コウリツテキ</t>
    </rPh>
    <rPh sb="156" eb="158">
      <t>コウシン</t>
    </rPh>
    <rPh sb="159" eb="160">
      <t>ト</t>
    </rPh>
    <rPh sb="161" eb="162">
      <t>ク</t>
    </rPh>
    <rPh sb="163" eb="165">
      <t>ヒツヨウ</t>
    </rPh>
    <rPh sb="201" eb="203">
      <t>ルイジ</t>
    </rPh>
    <rPh sb="203" eb="205">
      <t>ダンタイ</t>
    </rPh>
    <rPh sb="205" eb="208">
      <t>ヘイキンチ</t>
    </rPh>
    <rPh sb="210" eb="211">
      <t>タカ</t>
    </rPh>
    <rPh sb="212" eb="214">
      <t>スウチ</t>
    </rPh>
    <rPh sb="220" eb="222">
      <t>トウシ</t>
    </rPh>
    <rPh sb="222" eb="224">
      <t>カノウ</t>
    </rPh>
    <rPh sb="224" eb="226">
      <t>ザイゲン</t>
    </rPh>
    <rPh sb="226" eb="227">
      <t>オヨ</t>
    </rPh>
    <rPh sb="228" eb="230">
      <t>ショクイン</t>
    </rPh>
    <rPh sb="230" eb="232">
      <t>タイセイ</t>
    </rPh>
    <rPh sb="232" eb="233">
      <t>トウ</t>
    </rPh>
    <rPh sb="234" eb="236">
      <t>カンアン</t>
    </rPh>
    <rPh sb="238" eb="240">
      <t>コウシン</t>
    </rPh>
    <rPh sb="242" eb="244">
      <t>カンロ</t>
    </rPh>
    <rPh sb="245" eb="247">
      <t>ユウセン</t>
    </rPh>
    <rPh sb="247" eb="249">
      <t>ジュンイ</t>
    </rPh>
    <rPh sb="250" eb="252">
      <t>セッテイ</t>
    </rPh>
    <rPh sb="254" eb="256">
      <t>コウシン</t>
    </rPh>
    <rPh sb="260" eb="262">
      <t>ヒツヨウ</t>
    </rPh>
    <phoneticPr fontId="4"/>
  </si>
  <si>
    <t>①単年度の収支は黒字であるが、全国平均値を下回っていることから、更新投資等に充てる財源確保の為にも、更なる費用削減に取り組む必要がある。②５か年間０％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⑤数値は100％を超えているが、今後更なる料金収入の確保に努めたい。　　　　　　　　　　　　　　　　　　　　　　　　　　　　⑥類似団体平均値より高くなっており、投資の効率化や維持管理費の削減等の経営改善の検討が必要である。　　　　　　　　　　　　　　　　　　　　　　　　　　　　　　　⑦全国平均値を上回る高い数値を維持しており、適切な施設規模であるといえる。　　　　　　　　　　　　　　　　　　　　　　　⑧有収率は94.17％であり、概ね効率的な収益につながっているが、今後も引き続き、漏水やメーター不感等といった原因を特定し、有収率をあげていく必要がある。</t>
    <rPh sb="1" eb="4">
      <t>タンネンド</t>
    </rPh>
    <rPh sb="5" eb="7">
      <t>シュウシ</t>
    </rPh>
    <rPh sb="8" eb="10">
      <t>クロジ</t>
    </rPh>
    <rPh sb="15" eb="17">
      <t>ゼンコク</t>
    </rPh>
    <rPh sb="17" eb="20">
      <t>ヘイキンチ</t>
    </rPh>
    <rPh sb="21" eb="23">
      <t>シタマワ</t>
    </rPh>
    <rPh sb="32" eb="34">
      <t>コウシン</t>
    </rPh>
    <rPh sb="34" eb="36">
      <t>トウシ</t>
    </rPh>
    <rPh sb="36" eb="37">
      <t>トウ</t>
    </rPh>
    <rPh sb="38" eb="39">
      <t>ア</t>
    </rPh>
    <rPh sb="41" eb="43">
      <t>ザイゲン</t>
    </rPh>
    <rPh sb="43" eb="45">
      <t>カクホ</t>
    </rPh>
    <rPh sb="46" eb="47">
      <t>タメ</t>
    </rPh>
    <rPh sb="50" eb="51">
      <t>サラ</t>
    </rPh>
    <rPh sb="53" eb="55">
      <t>ヒヨウ</t>
    </rPh>
    <rPh sb="55" eb="57">
      <t>サクゲン</t>
    </rPh>
    <rPh sb="58" eb="59">
      <t>ト</t>
    </rPh>
    <rPh sb="60" eb="61">
      <t>ク</t>
    </rPh>
    <rPh sb="62" eb="64">
      <t>ヒツヨウ</t>
    </rPh>
    <rPh sb="71" eb="73">
      <t>ネンカン</t>
    </rPh>
    <rPh sb="81" eb="83">
      <t>ケイエイ</t>
    </rPh>
    <rPh sb="84" eb="86">
      <t>ケンゼン</t>
    </rPh>
    <rPh sb="87" eb="89">
      <t>イジ</t>
    </rPh>
    <rPh sb="130" eb="132">
      <t>スウチ</t>
    </rPh>
    <rPh sb="137" eb="138">
      <t>コ</t>
    </rPh>
    <rPh sb="143" eb="145">
      <t>ザイム</t>
    </rPh>
    <rPh sb="146" eb="149">
      <t>アンテイセイ</t>
    </rPh>
    <rPh sb="150" eb="152">
      <t>イジ</t>
    </rPh>
    <rPh sb="189" eb="191">
      <t>ルイジ</t>
    </rPh>
    <rPh sb="191" eb="193">
      <t>ダンタイ</t>
    </rPh>
    <rPh sb="193" eb="196">
      <t>ヘイキンチ</t>
    </rPh>
    <rPh sb="198" eb="199">
      <t>ヒク</t>
    </rPh>
    <rPh sb="200" eb="201">
      <t>アタイ</t>
    </rPh>
    <rPh sb="204" eb="206">
      <t>リョウコウ</t>
    </rPh>
    <rPh sb="211" eb="213">
      <t>シセツ</t>
    </rPh>
    <rPh sb="213" eb="215">
      <t>コウシン</t>
    </rPh>
    <rPh sb="215" eb="216">
      <t>トウ</t>
    </rPh>
    <rPh sb="217" eb="219">
      <t>トウシ</t>
    </rPh>
    <rPh sb="219" eb="221">
      <t>キボ</t>
    </rPh>
    <rPh sb="222" eb="224">
      <t>テキセイ</t>
    </rPh>
    <rPh sb="228" eb="230">
      <t>ブンセキ</t>
    </rPh>
    <rPh sb="232" eb="233">
      <t>ヒ</t>
    </rPh>
    <rPh sb="234" eb="235">
      <t>ツヅ</t>
    </rPh>
    <rPh sb="236" eb="238">
      <t>ケイエイ</t>
    </rPh>
    <rPh sb="238" eb="240">
      <t>カイゼン</t>
    </rPh>
    <rPh sb="241" eb="242">
      <t>ハカ</t>
    </rPh>
    <rPh sb="246" eb="248">
      <t>ヒツヨウ</t>
    </rPh>
    <rPh sb="277" eb="279">
      <t>スウチ</t>
    </rPh>
    <rPh sb="285" eb="286">
      <t>コ</t>
    </rPh>
    <rPh sb="292" eb="294">
      <t>コンゴ</t>
    </rPh>
    <rPh sb="294" eb="295">
      <t>サラ</t>
    </rPh>
    <rPh sb="297" eb="299">
      <t>リョウキン</t>
    </rPh>
    <rPh sb="299" eb="301">
      <t>シュウニュウ</t>
    </rPh>
    <rPh sb="302" eb="304">
      <t>カクホ</t>
    </rPh>
    <rPh sb="305" eb="306">
      <t>ツト</t>
    </rPh>
    <rPh sb="339" eb="341">
      <t>ルイジ</t>
    </rPh>
    <rPh sb="341" eb="343">
      <t>ダンタイ</t>
    </rPh>
    <rPh sb="343" eb="346">
      <t>ヘイキンチ</t>
    </rPh>
    <rPh sb="348" eb="349">
      <t>タカ</t>
    </rPh>
    <rPh sb="356" eb="358">
      <t>トウシ</t>
    </rPh>
    <rPh sb="359" eb="362">
      <t>コウリツカ</t>
    </rPh>
    <rPh sb="363" eb="365">
      <t>イジ</t>
    </rPh>
    <rPh sb="365" eb="368">
      <t>カンリヒ</t>
    </rPh>
    <rPh sb="369" eb="371">
      <t>サクゲン</t>
    </rPh>
    <rPh sb="371" eb="372">
      <t>トウ</t>
    </rPh>
    <rPh sb="373" eb="375">
      <t>ケイエイ</t>
    </rPh>
    <rPh sb="375" eb="377">
      <t>カイゼン</t>
    </rPh>
    <rPh sb="378" eb="380">
      <t>ケントウ</t>
    </rPh>
    <rPh sb="381" eb="383">
      <t>ヒツヨウ</t>
    </rPh>
    <rPh sb="419" eb="421">
      <t>ゼンコク</t>
    </rPh>
    <rPh sb="421" eb="424">
      <t>ヘイキンチ</t>
    </rPh>
    <rPh sb="425" eb="427">
      <t>ウワマワ</t>
    </rPh>
    <rPh sb="428" eb="429">
      <t>タカ</t>
    </rPh>
    <rPh sb="430" eb="432">
      <t>スウチ</t>
    </rPh>
    <rPh sb="433" eb="435">
      <t>イジ</t>
    </rPh>
    <rPh sb="440" eb="442">
      <t>テキセツ</t>
    </rPh>
    <rPh sb="443" eb="445">
      <t>シセツ</t>
    </rPh>
    <rPh sb="445" eb="447">
      <t>キボ</t>
    </rPh>
    <rPh sb="479" eb="482">
      <t>ユウシュウリツ</t>
    </rPh>
    <rPh sb="493" eb="494">
      <t>オオム</t>
    </rPh>
    <rPh sb="495" eb="498">
      <t>コウリツテキ</t>
    </rPh>
    <rPh sb="499" eb="501">
      <t>シュウエキ</t>
    </rPh>
    <rPh sb="511" eb="513">
      <t>コンゴ</t>
    </rPh>
    <rPh sb="514" eb="515">
      <t>ヒ</t>
    </rPh>
    <rPh sb="516" eb="517">
      <t>ツヅ</t>
    </rPh>
    <rPh sb="519" eb="521">
      <t>ロウスイ</t>
    </rPh>
    <rPh sb="526" eb="528">
      <t>フカン</t>
    </rPh>
    <rPh sb="528" eb="529">
      <t>トウ</t>
    </rPh>
    <rPh sb="533" eb="535">
      <t>ゲンイン</t>
    </rPh>
    <rPh sb="536" eb="538">
      <t>トクテイ</t>
    </rPh>
    <rPh sb="540" eb="543">
      <t>ユウシュウリツ</t>
    </rPh>
    <rPh sb="549" eb="5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</si>
</sst>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0.45</c:v>
                </c:pt>
                <c:pt idx="1">
                  <c:v>0.46</c:v>
                </c:pt>
                <c:pt idx="2">
                  <c:v>0.42</c:v>
                </c:pt>
                <c:pt idx="3">
                  <c:v>0.37</c:v>
                </c:pt>
                <c:pt idx="4">
                  <c:v>0.61</c:v>
                </c:pt>
              </c:numCache>
            </c:numRef>
          </c:val>
          <c:extLst xmlns:c16r2="http://schemas.microsoft.com/office/drawing/2015/06/chart">
            <c:ext xmlns:c16="http://schemas.microsoft.com/office/drawing/2014/chart" uri="{C3380CC4-5D6E-409C-BE32-E72D297353CC}">
              <c16:uniqueId val="{00000000-24F8-4E87-87D3-959F4AD479C7}"/>
            </c:ext>
          </c:extLst>
        </c:ser>
        <c:dLbls>
          <c:showLegendKey val="0"/>
          <c:showVal val="0"/>
          <c:showCatName val="0"/>
          <c:showSerName val="0"/>
          <c:showPercent val="0"/>
          <c:showBubbleSize val="0"/>
        </c:dLbls>
        <c:gapWidth val="150"/>
        <c:axId val="44706048"/>
        <c:axId val="447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4F8-4E87-87D3-959F4AD479C7}"/>
            </c:ext>
          </c:extLst>
        </c:ser>
        <c:dLbls>
          <c:showLegendKey val="0"/>
          <c:showVal val="0"/>
          <c:showCatName val="0"/>
          <c:showSerName val="0"/>
          <c:showPercent val="0"/>
          <c:showBubbleSize val="0"/>
        </c:dLbls>
        <c:marker val="1"/>
        <c:smooth val="0"/>
        <c:axId val="44706048"/>
        <c:axId val="44708224"/>
      </c:lineChart>
      <c:dateAx>
        <c:axId val="44706048"/>
        <c:scaling>
          <c:orientation val="minMax"/>
        </c:scaling>
        <c:delete val="1"/>
        <c:axPos val="b"/>
        <c:numFmt formatCode="ge" sourceLinked="1"/>
        <c:majorTickMark val="none"/>
        <c:minorTickMark val="none"/>
        <c:tickLblPos val="none"/>
        <c:crossAx val="44708224"/>
        <c:crosses val="autoZero"/>
        <c:auto val="1"/>
        <c:lblOffset val="100"/>
        <c:baseTimeUnit val="years"/>
      </c:dateAx>
      <c:valAx>
        <c:axId val="447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106.02</c:v>
                </c:pt>
                <c:pt idx="1">
                  <c:v>111.19</c:v>
                </c:pt>
                <c:pt idx="2">
                  <c:v>109.33</c:v>
                </c:pt>
                <c:pt idx="3">
                  <c:v>108.34</c:v>
                </c:pt>
                <c:pt idx="4">
                  <c:v>111.94</c:v>
                </c:pt>
              </c:numCache>
            </c:numRef>
          </c:val>
          <c:extLst xmlns:c16r2="http://schemas.microsoft.com/office/drawing/2015/06/chart">
            <c:ext xmlns:c16="http://schemas.microsoft.com/office/drawing/2014/chart" uri="{C3380CC4-5D6E-409C-BE32-E72D297353CC}">
              <c16:uniqueId val="{00000000-5AA1-4200-AABA-E61184D46F26}"/>
            </c:ext>
          </c:extLst>
        </c:ser>
        <c:dLbls>
          <c:showLegendKey val="0"/>
          <c:showVal val="0"/>
          <c:showCatName val="0"/>
          <c:showSerName val="0"/>
          <c:showPercent val="0"/>
          <c:showBubbleSize val="0"/>
        </c:dLbls>
        <c:gapWidth val="150"/>
        <c:axId val="44739200"/>
        <c:axId val="447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5AA1-4200-AABA-E61184D46F26}"/>
            </c:ext>
          </c:extLst>
        </c:ser>
        <c:dLbls>
          <c:showLegendKey val="0"/>
          <c:showVal val="0"/>
          <c:showCatName val="0"/>
          <c:showSerName val="0"/>
          <c:showPercent val="0"/>
          <c:showBubbleSize val="0"/>
        </c:dLbls>
        <c:marker val="1"/>
        <c:smooth val="0"/>
        <c:axId val="44739200"/>
        <c:axId val="44753664"/>
      </c:lineChart>
      <c:dateAx>
        <c:axId val="44739200"/>
        <c:scaling>
          <c:orientation val="minMax"/>
        </c:scaling>
        <c:delete val="1"/>
        <c:axPos val="b"/>
        <c:numFmt formatCode="ge" sourceLinked="1"/>
        <c:majorTickMark val="none"/>
        <c:minorTickMark val="none"/>
        <c:tickLblPos val="none"/>
        <c:crossAx val="44753664"/>
        <c:crosses val="autoZero"/>
        <c:auto val="1"/>
        <c:lblOffset val="100"/>
        <c:baseTimeUnit val="years"/>
      </c:dateAx>
      <c:valAx>
        <c:axId val="4475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50.92</c:v>
                </c:pt>
                <c:pt idx="1">
                  <c:v>52.7</c:v>
                </c:pt>
                <c:pt idx="2">
                  <c:v>54.43</c:v>
                </c:pt>
                <c:pt idx="3">
                  <c:v>56.14</c:v>
                </c:pt>
                <c:pt idx="4">
                  <c:v>57.59</c:v>
                </c:pt>
              </c:numCache>
            </c:numRef>
          </c:val>
          <c:extLst xmlns:c16r2="http://schemas.microsoft.com/office/drawing/2015/06/chart">
            <c:ext xmlns:c16="http://schemas.microsoft.com/office/drawing/2014/chart" uri="{C3380CC4-5D6E-409C-BE32-E72D297353CC}">
              <c16:uniqueId val="{00000000-2A1C-441C-9F59-45A20B4E5AB4}"/>
            </c:ext>
          </c:extLst>
        </c:ser>
        <c:dLbls>
          <c:showLegendKey val="0"/>
          <c:showVal val="0"/>
          <c:showCatName val="0"/>
          <c:showSerName val="0"/>
          <c:showPercent val="0"/>
          <c:showBubbleSize val="0"/>
        </c:dLbls>
        <c:gapWidth val="150"/>
        <c:axId val="44674048"/>
        <c:axId val="446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2A1C-441C-9F59-45A20B4E5AB4}"/>
            </c:ext>
          </c:extLst>
        </c:ser>
        <c:dLbls>
          <c:showLegendKey val="0"/>
          <c:showVal val="0"/>
          <c:showCatName val="0"/>
          <c:showSerName val="0"/>
          <c:showPercent val="0"/>
          <c:showBubbleSize val="0"/>
        </c:dLbls>
        <c:marker val="1"/>
        <c:smooth val="0"/>
        <c:axId val="44674048"/>
        <c:axId val="44680320"/>
      </c:lineChart>
      <c:dateAx>
        <c:axId val="44674048"/>
        <c:scaling>
          <c:orientation val="minMax"/>
        </c:scaling>
        <c:delete val="1"/>
        <c:axPos val="b"/>
        <c:numFmt formatCode="ge" sourceLinked="1"/>
        <c:majorTickMark val="none"/>
        <c:minorTickMark val="none"/>
        <c:tickLblPos val="none"/>
        <c:crossAx val="44680320"/>
        <c:crosses val="autoZero"/>
        <c:auto val="1"/>
        <c:lblOffset val="100"/>
        <c:baseTimeUnit val="years"/>
      </c:dateAx>
      <c:valAx>
        <c:axId val="44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1.1000000000000001</c:v>
                </c:pt>
                <c:pt idx="1">
                  <c:v>0.66</c:v>
                </c:pt>
                <c:pt idx="2">
                  <c:v>1.06</c:v>
                </c:pt>
                <c:pt idx="3">
                  <c:v>2.5499999999999998</c:v>
                </c:pt>
                <c:pt idx="4">
                  <c:v>2.14</c:v>
                </c:pt>
              </c:numCache>
            </c:numRef>
          </c:val>
          <c:extLst xmlns:c16r2="http://schemas.microsoft.com/office/drawing/2015/06/chart">
            <c:ext xmlns:c16="http://schemas.microsoft.com/office/drawing/2014/chart" uri="{C3380CC4-5D6E-409C-BE32-E72D297353CC}">
              <c16:uniqueId val="{00000000-7A52-474D-9090-1216006931BA}"/>
            </c:ext>
          </c:extLst>
        </c:ser>
        <c:dLbls>
          <c:showLegendKey val="0"/>
          <c:showVal val="0"/>
          <c:showCatName val="0"/>
          <c:showSerName val="0"/>
          <c:showPercent val="0"/>
          <c:showBubbleSize val="0"/>
        </c:dLbls>
        <c:gapWidth val="150"/>
        <c:axId val="99415168"/>
        <c:axId val="994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7A52-474D-9090-1216006931BA}"/>
            </c:ext>
          </c:extLst>
        </c:ser>
        <c:dLbls>
          <c:showLegendKey val="0"/>
          <c:showVal val="0"/>
          <c:showCatName val="0"/>
          <c:showSerName val="0"/>
          <c:showPercent val="0"/>
          <c:showBubbleSize val="0"/>
        </c:dLbls>
        <c:marker val="1"/>
        <c:smooth val="0"/>
        <c:axId val="99415168"/>
        <c:axId val="99417088"/>
      </c:lineChart>
      <c:dateAx>
        <c:axId val="99415168"/>
        <c:scaling>
          <c:orientation val="minMax"/>
        </c:scaling>
        <c:delete val="1"/>
        <c:axPos val="b"/>
        <c:numFmt formatCode="ge" sourceLinked="1"/>
        <c:majorTickMark val="none"/>
        <c:minorTickMark val="none"/>
        <c:tickLblPos val="none"/>
        <c:crossAx val="99417088"/>
        <c:crosses val="autoZero"/>
        <c:auto val="1"/>
        <c:lblOffset val="100"/>
        <c:baseTimeUnit val="years"/>
      </c:dateAx>
      <c:valAx>
        <c:axId val="994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5-44AC-9499-F5191FF2A6B3}"/>
            </c:ext>
          </c:extLst>
        </c:ser>
        <c:dLbls>
          <c:showLegendKey val="0"/>
          <c:showVal val="0"/>
          <c:showCatName val="0"/>
          <c:showSerName val="0"/>
          <c:showPercent val="0"/>
          <c:showBubbleSize val="0"/>
        </c:dLbls>
        <c:gapWidth val="150"/>
        <c:axId val="44988672"/>
        <c:axId val="4499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9DB5-44AC-9499-F5191FF2A6B3}"/>
            </c:ext>
          </c:extLst>
        </c:ser>
        <c:dLbls>
          <c:showLegendKey val="0"/>
          <c:showVal val="0"/>
          <c:showCatName val="0"/>
          <c:showSerName val="0"/>
          <c:showPercent val="0"/>
          <c:showBubbleSize val="0"/>
        </c:dLbls>
        <c:marker val="1"/>
        <c:smooth val="0"/>
        <c:axId val="44988672"/>
        <c:axId val="44990848"/>
      </c:lineChart>
      <c:dateAx>
        <c:axId val="44988672"/>
        <c:scaling>
          <c:orientation val="minMax"/>
        </c:scaling>
        <c:delete val="1"/>
        <c:axPos val="b"/>
        <c:numFmt formatCode="ge" sourceLinked="1"/>
        <c:majorTickMark val="none"/>
        <c:minorTickMark val="none"/>
        <c:tickLblPos val="none"/>
        <c:crossAx val="44990848"/>
        <c:crosses val="autoZero"/>
        <c:auto val="1"/>
        <c:lblOffset val="100"/>
        <c:baseTimeUnit val="years"/>
      </c:dateAx>
      <c:valAx>
        <c:axId val="4499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2309.4299999999998</c:v>
                </c:pt>
                <c:pt idx="1">
                  <c:v>1245.1199999999999</c:v>
                </c:pt>
                <c:pt idx="2">
                  <c:v>1293.05</c:v>
                </c:pt>
                <c:pt idx="3">
                  <c:v>1107.17</c:v>
                </c:pt>
                <c:pt idx="4">
                  <c:v>1320.22</c:v>
                </c:pt>
              </c:numCache>
            </c:numRef>
          </c:val>
          <c:extLst xmlns:c16r2="http://schemas.microsoft.com/office/drawing/2015/06/chart">
            <c:ext xmlns:c16="http://schemas.microsoft.com/office/drawing/2014/chart" uri="{C3380CC4-5D6E-409C-BE32-E72D297353CC}">
              <c16:uniqueId val="{00000000-C36F-4F7B-9ACE-EB78893AB17A}"/>
            </c:ext>
          </c:extLst>
        </c:ser>
        <c:dLbls>
          <c:showLegendKey val="0"/>
          <c:showVal val="0"/>
          <c:showCatName val="0"/>
          <c:showSerName val="0"/>
          <c:showPercent val="0"/>
          <c:showBubbleSize val="0"/>
        </c:dLbls>
        <c:gapWidth val="150"/>
        <c:axId val="45016192"/>
        <c:axId val="450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36F-4F7B-9ACE-EB78893AB17A}"/>
            </c:ext>
          </c:extLst>
        </c:ser>
        <c:dLbls>
          <c:showLegendKey val="0"/>
          <c:showVal val="0"/>
          <c:showCatName val="0"/>
          <c:showSerName val="0"/>
          <c:showPercent val="0"/>
          <c:showBubbleSize val="0"/>
        </c:dLbls>
        <c:marker val="1"/>
        <c:smooth val="0"/>
        <c:axId val="45016192"/>
        <c:axId val="45018112"/>
      </c:lineChart>
      <c:dateAx>
        <c:axId val="45016192"/>
        <c:scaling>
          <c:orientation val="minMax"/>
        </c:scaling>
        <c:delete val="1"/>
        <c:axPos val="b"/>
        <c:numFmt formatCode="ge" sourceLinked="1"/>
        <c:majorTickMark val="none"/>
        <c:minorTickMark val="none"/>
        <c:tickLblPos val="none"/>
        <c:crossAx val="45018112"/>
        <c:crosses val="autoZero"/>
        <c:auto val="1"/>
        <c:lblOffset val="100"/>
        <c:baseTimeUnit val="years"/>
      </c:dateAx>
      <c:valAx>
        <c:axId val="4501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45.66</c:v>
                </c:pt>
                <c:pt idx="1">
                  <c:v>41.47</c:v>
                </c:pt>
                <c:pt idx="2">
                  <c:v>36.44</c:v>
                </c:pt>
                <c:pt idx="3">
                  <c:v>31.52</c:v>
                </c:pt>
                <c:pt idx="4">
                  <c:v>26.73</c:v>
                </c:pt>
              </c:numCache>
            </c:numRef>
          </c:val>
          <c:extLst xmlns:c16r2="http://schemas.microsoft.com/office/drawing/2015/06/chart">
            <c:ext xmlns:c16="http://schemas.microsoft.com/office/drawing/2014/chart" uri="{C3380CC4-5D6E-409C-BE32-E72D297353CC}">
              <c16:uniqueId val="{00000000-FAB2-4516-86CE-60ABD9BDFEB2}"/>
            </c:ext>
          </c:extLst>
        </c:ser>
        <c:dLbls>
          <c:showLegendKey val="0"/>
          <c:showVal val="0"/>
          <c:showCatName val="0"/>
          <c:showSerName val="0"/>
          <c:showPercent val="0"/>
          <c:showBubbleSize val="0"/>
        </c:dLbls>
        <c:gapWidth val="150"/>
        <c:axId val="45069440"/>
        <c:axId val="450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FAB2-4516-86CE-60ABD9BDFEB2}"/>
            </c:ext>
          </c:extLst>
        </c:ser>
        <c:dLbls>
          <c:showLegendKey val="0"/>
          <c:showVal val="0"/>
          <c:showCatName val="0"/>
          <c:showSerName val="0"/>
          <c:showPercent val="0"/>
          <c:showBubbleSize val="0"/>
        </c:dLbls>
        <c:marker val="1"/>
        <c:smooth val="0"/>
        <c:axId val="45069440"/>
        <c:axId val="45071360"/>
      </c:lineChart>
      <c:dateAx>
        <c:axId val="45069440"/>
        <c:scaling>
          <c:orientation val="minMax"/>
        </c:scaling>
        <c:delete val="1"/>
        <c:axPos val="b"/>
        <c:numFmt formatCode="ge" sourceLinked="1"/>
        <c:majorTickMark val="none"/>
        <c:minorTickMark val="none"/>
        <c:tickLblPos val="none"/>
        <c:crossAx val="45071360"/>
        <c:crosses val="autoZero"/>
        <c:auto val="1"/>
        <c:lblOffset val="100"/>
        <c:baseTimeUnit val="years"/>
      </c:dateAx>
      <c:valAx>
        <c:axId val="4507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104.29</c:v>
                </c:pt>
                <c:pt idx="1">
                  <c:v>108.37</c:v>
                </c:pt>
                <c:pt idx="2">
                  <c:v>107.17</c:v>
                </c:pt>
                <c:pt idx="3">
                  <c:v>106.38</c:v>
                </c:pt>
                <c:pt idx="4">
                  <c:v>109.8</c:v>
                </c:pt>
              </c:numCache>
            </c:numRef>
          </c:val>
          <c:extLst xmlns:c16r2="http://schemas.microsoft.com/office/drawing/2015/06/chart">
            <c:ext xmlns:c16="http://schemas.microsoft.com/office/drawing/2014/chart" uri="{C3380CC4-5D6E-409C-BE32-E72D297353CC}">
              <c16:uniqueId val="{00000000-E6B2-4770-A638-12CF187F2A3F}"/>
            </c:ext>
          </c:extLst>
        </c:ser>
        <c:dLbls>
          <c:showLegendKey val="0"/>
          <c:showVal val="0"/>
          <c:showCatName val="0"/>
          <c:showSerName val="0"/>
          <c:showPercent val="0"/>
          <c:showBubbleSize val="0"/>
        </c:dLbls>
        <c:gapWidth val="150"/>
        <c:axId val="45168128"/>
        <c:axId val="451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E6B2-4770-A638-12CF187F2A3F}"/>
            </c:ext>
          </c:extLst>
        </c:ser>
        <c:dLbls>
          <c:showLegendKey val="0"/>
          <c:showVal val="0"/>
          <c:showCatName val="0"/>
          <c:showSerName val="0"/>
          <c:showPercent val="0"/>
          <c:showBubbleSize val="0"/>
        </c:dLbls>
        <c:marker val="1"/>
        <c:smooth val="0"/>
        <c:axId val="45168128"/>
        <c:axId val="45170048"/>
      </c:lineChart>
      <c:dateAx>
        <c:axId val="45168128"/>
        <c:scaling>
          <c:orientation val="minMax"/>
        </c:scaling>
        <c:delete val="1"/>
        <c:axPos val="b"/>
        <c:numFmt formatCode="ge" sourceLinked="1"/>
        <c:majorTickMark val="none"/>
        <c:minorTickMark val="none"/>
        <c:tickLblPos val="none"/>
        <c:crossAx val="45170048"/>
        <c:crosses val="autoZero"/>
        <c:auto val="1"/>
        <c:lblOffset val="100"/>
        <c:baseTimeUnit val="years"/>
      </c:dateAx>
      <c:valAx>
        <c:axId val="45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187.51</c:v>
                </c:pt>
                <c:pt idx="1">
                  <c:v>179.58</c:v>
                </c:pt>
                <c:pt idx="2">
                  <c:v>181.21</c:v>
                </c:pt>
                <c:pt idx="3">
                  <c:v>182.73</c:v>
                </c:pt>
                <c:pt idx="4">
                  <c:v>176.99</c:v>
                </c:pt>
              </c:numCache>
            </c:numRef>
          </c:val>
          <c:extLst xmlns:c16r2="http://schemas.microsoft.com/office/drawing/2015/06/chart">
            <c:ext xmlns:c16="http://schemas.microsoft.com/office/drawing/2014/chart" uri="{C3380CC4-5D6E-409C-BE32-E72D297353CC}">
              <c16:uniqueId val="{00000000-E2E9-4D0D-8A63-0BD196AA3BB8}"/>
            </c:ext>
          </c:extLst>
        </c:ser>
        <c:dLbls>
          <c:showLegendKey val="0"/>
          <c:showVal val="0"/>
          <c:showCatName val="0"/>
          <c:showSerName val="0"/>
          <c:showPercent val="0"/>
          <c:showBubbleSize val="0"/>
        </c:dLbls>
        <c:gapWidth val="150"/>
        <c:axId val="45200896"/>
        <c:axId val="452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2E9-4D0D-8A63-0BD196AA3BB8}"/>
            </c:ext>
          </c:extLst>
        </c:ser>
        <c:dLbls>
          <c:showLegendKey val="0"/>
          <c:showVal val="0"/>
          <c:showCatName val="0"/>
          <c:showSerName val="0"/>
          <c:showPercent val="0"/>
          <c:showBubbleSize val="0"/>
        </c:dLbls>
        <c:marker val="1"/>
        <c:smooth val="0"/>
        <c:axId val="45200896"/>
        <c:axId val="45202816"/>
      </c:lineChart>
      <c:dateAx>
        <c:axId val="45200896"/>
        <c:scaling>
          <c:orientation val="minMax"/>
        </c:scaling>
        <c:delete val="1"/>
        <c:axPos val="b"/>
        <c:numFmt formatCode="ge" sourceLinked="1"/>
        <c:majorTickMark val="none"/>
        <c:minorTickMark val="none"/>
        <c:tickLblPos val="none"/>
        <c:crossAx val="45202816"/>
        <c:crosses val="autoZero"/>
        <c:auto val="1"/>
        <c:lblOffset val="100"/>
        <c:baseTimeUnit val="years"/>
      </c:dateAx>
      <c:valAx>
        <c:axId val="45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83.59</c:v>
                </c:pt>
                <c:pt idx="1">
                  <c:v>82.17</c:v>
                </c:pt>
                <c:pt idx="2">
                  <c:v>83.6</c:v>
                </c:pt>
                <c:pt idx="3">
                  <c:v>83.37</c:v>
                </c:pt>
                <c:pt idx="4">
                  <c:v>83.06</c:v>
                </c:pt>
              </c:numCache>
            </c:numRef>
          </c:val>
          <c:extLst xmlns:c16r2="http://schemas.microsoft.com/office/drawing/2015/06/chart">
            <c:ext xmlns:c16="http://schemas.microsoft.com/office/drawing/2014/chart" uri="{C3380CC4-5D6E-409C-BE32-E72D297353CC}">
              <c16:uniqueId val="{00000000-83FD-4C55-828F-0A107E9B587E}"/>
            </c:ext>
          </c:extLst>
        </c:ser>
        <c:dLbls>
          <c:showLegendKey val="0"/>
          <c:showVal val="0"/>
          <c:showCatName val="0"/>
          <c:showSerName val="0"/>
          <c:showPercent val="0"/>
          <c:showBubbleSize val="0"/>
        </c:dLbls>
        <c:gapWidth val="150"/>
        <c:axId val="45303680"/>
        <c:axId val="45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3FD-4C55-828F-0A107E9B587E}"/>
            </c:ext>
          </c:extLst>
        </c:ser>
        <c:dLbls>
          <c:showLegendKey val="0"/>
          <c:showVal val="0"/>
          <c:showCatName val="0"/>
          <c:showSerName val="0"/>
          <c:showPercent val="0"/>
          <c:showBubbleSize val="0"/>
        </c:dLbls>
        <c:marker val="1"/>
        <c:smooth val="0"/>
        <c:axId val="45303680"/>
        <c:axId val="45314048"/>
      </c:lineChart>
      <c:dateAx>
        <c:axId val="45303680"/>
        <c:scaling>
          <c:orientation val="minMax"/>
        </c:scaling>
        <c:delete val="1"/>
        <c:axPos val="b"/>
        <c:numFmt formatCode="ge" sourceLinked="1"/>
        <c:majorTickMark val="none"/>
        <c:minorTickMark val="none"/>
        <c:tickLblPos val="none"/>
        <c:crossAx val="45314048"/>
        <c:crosses val="autoZero"/>
        <c:auto val="1"/>
        <c:lblOffset val="100"/>
        <c:baseTimeUnit val="years"/>
      </c:dateAx>
      <c:valAx>
        <c:axId val="45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96.43</c:v>
                </c:pt>
                <c:pt idx="1">
                  <c:v>95.23</c:v>
                </c:pt>
                <c:pt idx="2">
                  <c:v>93.18</c:v>
                </c:pt>
                <c:pt idx="3">
                  <c:v>93.69</c:v>
                </c:pt>
                <c:pt idx="4">
                  <c:v>94.17</c:v>
                </c:pt>
              </c:numCache>
            </c:numRef>
          </c:val>
          <c:extLst xmlns:c16r2="http://schemas.microsoft.com/office/drawing/2015/06/chart">
            <c:ext xmlns:c16="http://schemas.microsoft.com/office/drawing/2014/chart" uri="{C3380CC4-5D6E-409C-BE32-E72D297353CC}">
              <c16:uniqueId val="{00000000-F91F-4E41-B12F-51D348258349}"/>
            </c:ext>
          </c:extLst>
        </c:ser>
        <c:dLbls>
          <c:showLegendKey val="0"/>
          <c:showVal val="0"/>
          <c:showCatName val="0"/>
          <c:showSerName val="0"/>
          <c:showPercent val="0"/>
          <c:showBubbleSize val="0"/>
        </c:dLbls>
        <c:gapWidth val="150"/>
        <c:axId val="45222144"/>
        <c:axId val="452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91F-4E41-B12F-51D348258349}"/>
            </c:ext>
          </c:extLst>
        </c:ser>
        <c:dLbls>
          <c:showLegendKey val="0"/>
          <c:showVal val="0"/>
          <c:showCatName val="0"/>
          <c:showSerName val="0"/>
          <c:showPercent val="0"/>
          <c:showBubbleSize val="0"/>
        </c:dLbls>
        <c:marker val="1"/>
        <c:smooth val="0"/>
        <c:axId val="45222144"/>
        <c:axId val="45224320"/>
      </c:lineChart>
      <c:dateAx>
        <c:axId val="45222144"/>
        <c:scaling>
          <c:orientation val="minMax"/>
        </c:scaling>
        <c:delete val="1"/>
        <c:axPos val="b"/>
        <c:numFmt formatCode="ge" sourceLinked="1"/>
        <c:majorTickMark val="none"/>
        <c:minorTickMark val="none"/>
        <c:tickLblPos val="none"/>
        <c:crossAx val="45224320"/>
        <c:crosses val="autoZero"/>
        <c:auto val="1"/>
        <c:lblOffset val="100"/>
        <c:baseTimeUnit val="years"/>
      </c:dateAx>
      <c:valAx>
        <c:axId val="45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西原町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35194</v>
      </c>
      <c r="AM8" s="70"/>
      <c r="AN8" s="70"/>
      <c r="AO8" s="70"/>
      <c r="AP8" s="70"/>
      <c r="AQ8" s="70"/>
      <c r="AR8" s="70"/>
      <c r="AS8" s="70"/>
      <c r="AT8" s="66">
        <f>データ!$S$6</f>
        <v>15.9</v>
      </c>
      <c r="AU8" s="67"/>
      <c r="AV8" s="67"/>
      <c r="AW8" s="67"/>
      <c r="AX8" s="67"/>
      <c r="AY8" s="67"/>
      <c r="AZ8" s="67"/>
      <c r="BA8" s="67"/>
      <c r="BB8" s="69">
        <f>データ!$T$6</f>
        <v>2213.46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89.23</v>
      </c>
      <c r="J10" s="67"/>
      <c r="K10" s="67"/>
      <c r="L10" s="67"/>
      <c r="M10" s="67"/>
      <c r="N10" s="67"/>
      <c r="O10" s="68"/>
      <c r="P10" s="69">
        <f>データ!$P$6</f>
        <v>99.98</v>
      </c>
      <c r="Q10" s="69"/>
      <c r="R10" s="69"/>
      <c r="S10" s="69"/>
      <c r="T10" s="69"/>
      <c r="U10" s="69"/>
      <c r="V10" s="69"/>
      <c r="W10" s="70">
        <f>データ!$Q$6</f>
        <v>3463</v>
      </c>
      <c r="X10" s="70"/>
      <c r="Y10" s="70"/>
      <c r="Z10" s="70"/>
      <c r="AA10" s="70"/>
      <c r="AB10" s="70"/>
      <c r="AC10" s="70"/>
      <c r="AD10" s="2"/>
      <c r="AE10" s="2"/>
      <c r="AF10" s="2"/>
      <c r="AG10" s="2"/>
      <c r="AH10" s="4"/>
      <c r="AI10" s="4"/>
      <c r="AJ10" s="4"/>
      <c r="AK10" s="4"/>
      <c r="AL10" s="70">
        <f>データ!$U$6</f>
        <v>34940</v>
      </c>
      <c r="AM10" s="70"/>
      <c r="AN10" s="70"/>
      <c r="AO10" s="70"/>
      <c r="AP10" s="70"/>
      <c r="AQ10" s="70"/>
      <c r="AR10" s="70"/>
      <c r="AS10" s="70"/>
      <c r="AT10" s="66">
        <f>データ!$V$6</f>
        <v>15.9</v>
      </c>
      <c r="AU10" s="67"/>
      <c r="AV10" s="67"/>
      <c r="AW10" s="67"/>
      <c r="AX10" s="67"/>
      <c r="AY10" s="67"/>
      <c r="AZ10" s="67"/>
      <c r="BA10" s="67"/>
      <c r="BB10" s="69">
        <f>データ!$W$6</f>
        <v>2197.48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xifDfmXLczlJZluymM8Dwfywt4VR+A3LWJAltzlEqPzyt6kNdlegZJViTewWxGSR7hZIbwAgV6FmDD9otPoKw==" saltValue="u0nwqPPjBdFC/j6FbUYj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473294</v>
      </c>
      <c r="D6" s="33">
        <f t="shared" si="3"/>
        <v>46</v>
      </c>
      <c r="E6" s="33">
        <f t="shared" si="3"/>
        <v>1</v>
      </c>
      <c r="F6" s="33">
        <f t="shared" si="3"/>
        <v>0</v>
      </c>
      <c r="G6" s="33">
        <f t="shared" si="3"/>
        <v>1</v>
      </c>
      <c r="H6" s="33" t="str">
        <f t="shared" si="3"/>
        <v>沖縄県　西原町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89.23</v>
      </c>
      <c r="P6" s="34">
        <f t="shared" si="3"/>
        <v>99.98</v>
      </c>
      <c r="Q6" s="34">
        <f t="shared" si="3"/>
        <v>3463</v>
      </c>
      <c r="R6" s="34">
        <f t="shared" si="3"/>
        <v>35194</v>
      </c>
      <c r="S6" s="34">
        <f t="shared" si="3"/>
        <v>15.9</v>
      </c>
      <c r="T6" s="34">
        <f t="shared" si="3"/>
        <v>2213.46</v>
      </c>
      <c r="U6" s="34">
        <f t="shared" si="3"/>
        <v>34940</v>
      </c>
      <c r="V6" s="34">
        <f t="shared" si="3"/>
        <v>15.9</v>
      </c>
      <c r="W6" s="34">
        <f t="shared" si="3"/>
        <v>2197.48</v>
      </c>
      <c r="X6" s="35">
        <f>IF(X7="",NA(),X7)</f>
        <v>106.02</v>
      </c>
      <c r="Y6" s="35">
        <f t="shared" ref="Y6:AG6" si="4">IF(Y7="",NA(),Y7)</f>
        <v>111.19</v>
      </c>
      <c r="Z6" s="35">
        <f t="shared" si="4"/>
        <v>109.33</v>
      </c>
      <c r="AA6" s="35">
        <f t="shared" si="4"/>
        <v>108.34</v>
      </c>
      <c r="AB6" s="35">
        <f t="shared" si="4"/>
        <v>111.94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2309.4299999999998</v>
      </c>
      <c r="AU6" s="35">
        <f t="shared" ref="AU6:BC6" si="6">IF(AU7="",NA(),AU7)</f>
        <v>1245.1199999999999</v>
      </c>
      <c r="AV6" s="35">
        <f t="shared" si="6"/>
        <v>1293.05</v>
      </c>
      <c r="AW6" s="35">
        <f t="shared" si="6"/>
        <v>1107.17</v>
      </c>
      <c r="AX6" s="35">
        <f t="shared" si="6"/>
        <v>1320.22</v>
      </c>
      <c r="AY6" s="35">
        <f t="shared" si="6"/>
        <v>909.68</v>
      </c>
      <c r="AZ6" s="35">
        <f t="shared" si="6"/>
        <v>382.09</v>
      </c>
      <c r="BA6" s="35">
        <f t="shared" si="6"/>
        <v>371.31</v>
      </c>
      <c r="BB6" s="35">
        <f t="shared" si="6"/>
        <v>377.63</v>
      </c>
      <c r="BC6" s="35">
        <f t="shared" si="6"/>
        <v>357.34</v>
      </c>
      <c r="BD6" s="34" t="str">
        <f>IF(BD7="","",IF(BD7="-","【-】","【"&amp;SUBSTITUTE(TEXT(BD7,"#,##0.00"),"-","△")&amp;"】"))</f>
        <v>【264.34】</v>
      </c>
      <c r="BE6" s="35">
        <f>IF(BE7="",NA(),BE7)</f>
        <v>45.66</v>
      </c>
      <c r="BF6" s="35">
        <f t="shared" ref="BF6:BN6" si="7">IF(BF7="",NA(),BF7)</f>
        <v>41.47</v>
      </c>
      <c r="BG6" s="35">
        <f t="shared" si="7"/>
        <v>36.44</v>
      </c>
      <c r="BH6" s="35">
        <f t="shared" si="7"/>
        <v>31.52</v>
      </c>
      <c r="BI6" s="35">
        <f t="shared" si="7"/>
        <v>26.73</v>
      </c>
      <c r="BJ6" s="35">
        <f t="shared" si="7"/>
        <v>382.65</v>
      </c>
      <c r="BK6" s="35">
        <f t="shared" si="7"/>
        <v>385.06</v>
      </c>
      <c r="BL6" s="35">
        <f t="shared" si="7"/>
        <v>373.09</v>
      </c>
      <c r="BM6" s="35">
        <f t="shared" si="7"/>
        <v>364.71</v>
      </c>
      <c r="BN6" s="35">
        <f t="shared" si="7"/>
        <v>373.69</v>
      </c>
      <c r="BO6" s="34" t="str">
        <f>IF(BO7="","",IF(BO7="-","【-】","【"&amp;SUBSTITUTE(TEXT(BO7,"#,##0.00"),"-","△")&amp;"】"))</f>
        <v>【274.27】</v>
      </c>
      <c r="BP6" s="35">
        <f>IF(BP7="",NA(),BP7)</f>
        <v>104.29</v>
      </c>
      <c r="BQ6" s="35">
        <f t="shared" ref="BQ6:BY6" si="8">IF(BQ7="",NA(),BQ7)</f>
        <v>108.37</v>
      </c>
      <c r="BR6" s="35">
        <f t="shared" si="8"/>
        <v>107.17</v>
      </c>
      <c r="BS6" s="35">
        <f t="shared" si="8"/>
        <v>106.38</v>
      </c>
      <c r="BT6" s="35">
        <f t="shared" si="8"/>
        <v>109.8</v>
      </c>
      <c r="BU6" s="35">
        <f t="shared" si="8"/>
        <v>96.1</v>
      </c>
      <c r="BV6" s="35">
        <f t="shared" si="8"/>
        <v>99.07</v>
      </c>
      <c r="BW6" s="35">
        <f t="shared" si="8"/>
        <v>99.99</v>
      </c>
      <c r="BX6" s="35">
        <f t="shared" si="8"/>
        <v>100.65</v>
      </c>
      <c r="BY6" s="35">
        <f t="shared" si="8"/>
        <v>99.87</v>
      </c>
      <c r="BZ6" s="34" t="str">
        <f>IF(BZ7="","",IF(BZ7="-","【-】","【"&amp;SUBSTITUTE(TEXT(BZ7,"#,##0.00"),"-","△")&amp;"】"))</f>
        <v>【104.36】</v>
      </c>
      <c r="CA6" s="35">
        <f>IF(CA7="",NA(),CA7)</f>
        <v>187.51</v>
      </c>
      <c r="CB6" s="35">
        <f t="shared" ref="CB6:CJ6" si="9">IF(CB7="",NA(),CB7)</f>
        <v>179.58</v>
      </c>
      <c r="CC6" s="35">
        <f t="shared" si="9"/>
        <v>181.21</v>
      </c>
      <c r="CD6" s="35">
        <f t="shared" si="9"/>
        <v>182.73</v>
      </c>
      <c r="CE6" s="35">
        <f t="shared" si="9"/>
        <v>176.99</v>
      </c>
      <c r="CF6" s="35">
        <f t="shared" si="9"/>
        <v>178.39</v>
      </c>
      <c r="CG6" s="35">
        <f t="shared" si="9"/>
        <v>173.03</v>
      </c>
      <c r="CH6" s="35">
        <f t="shared" si="9"/>
        <v>171.15</v>
      </c>
      <c r="CI6" s="35">
        <f t="shared" si="9"/>
        <v>170.19</v>
      </c>
      <c r="CJ6" s="35">
        <f t="shared" si="9"/>
        <v>171.81</v>
      </c>
      <c r="CK6" s="34" t="str">
        <f>IF(CK7="","",IF(CK7="-","【-】","【"&amp;SUBSTITUTE(TEXT(CK7,"#,##0.00"),"-","△")&amp;"】"))</f>
        <v>【165.71】</v>
      </c>
      <c r="CL6" s="35">
        <f>IF(CL7="",NA(),CL7)</f>
        <v>83.59</v>
      </c>
      <c r="CM6" s="35">
        <f t="shared" ref="CM6:CU6" si="10">IF(CM7="",NA(),CM7)</f>
        <v>82.17</v>
      </c>
      <c r="CN6" s="35">
        <f t="shared" si="10"/>
        <v>83.6</v>
      </c>
      <c r="CO6" s="35">
        <f t="shared" si="10"/>
        <v>83.37</v>
      </c>
      <c r="CP6" s="35">
        <f t="shared" si="10"/>
        <v>83.06</v>
      </c>
      <c r="CQ6" s="35">
        <f t="shared" si="10"/>
        <v>59.23</v>
      </c>
      <c r="CR6" s="35">
        <f t="shared" si="10"/>
        <v>58.58</v>
      </c>
      <c r="CS6" s="35">
        <f t="shared" si="10"/>
        <v>58.53</v>
      </c>
      <c r="CT6" s="35">
        <f t="shared" si="10"/>
        <v>59.01</v>
      </c>
      <c r="CU6" s="35">
        <f t="shared" si="10"/>
        <v>60.03</v>
      </c>
      <c r="CV6" s="34" t="str">
        <f>IF(CV7="","",IF(CV7="-","【-】","【"&amp;SUBSTITUTE(TEXT(CV7,"#,##0.00"),"-","△")&amp;"】"))</f>
        <v>【60.41】</v>
      </c>
      <c r="CW6" s="35">
        <f>IF(CW7="",NA(),CW7)</f>
        <v>96.43</v>
      </c>
      <c r="CX6" s="35">
        <f t="shared" ref="CX6:DF6" si="11">IF(CX7="",NA(),CX7)</f>
        <v>95.23</v>
      </c>
      <c r="CY6" s="35">
        <f t="shared" si="11"/>
        <v>93.18</v>
      </c>
      <c r="CZ6" s="35">
        <f t="shared" si="11"/>
        <v>93.69</v>
      </c>
      <c r="DA6" s="35">
        <f t="shared" si="11"/>
        <v>94.17</v>
      </c>
      <c r="DB6" s="35">
        <f t="shared" si="11"/>
        <v>85.53</v>
      </c>
      <c r="DC6" s="35">
        <f t="shared" si="11"/>
        <v>85.23</v>
      </c>
      <c r="DD6" s="35">
        <f t="shared" si="11"/>
        <v>85.26</v>
      </c>
      <c r="DE6" s="35">
        <f t="shared" si="11"/>
        <v>85.37</v>
      </c>
      <c r="DF6" s="35">
        <f t="shared" si="11"/>
        <v>84.81</v>
      </c>
      <c r="DG6" s="34" t="str">
        <f>IF(DG7="","",IF(DG7="-","【-】","【"&amp;SUBSTITUTE(TEXT(DG7,"#,##0.00"),"-","△")&amp;"】"))</f>
        <v>【89.93】</v>
      </c>
      <c r="DH6" s="35">
        <f>IF(DH7="",NA(),DH7)</f>
        <v>50.92</v>
      </c>
      <c r="DI6" s="35">
        <f t="shared" ref="DI6:DQ6" si="12">IF(DI7="",NA(),DI7)</f>
        <v>52.7</v>
      </c>
      <c r="DJ6" s="35">
        <f t="shared" si="12"/>
        <v>54.43</v>
      </c>
      <c r="DK6" s="35">
        <f t="shared" si="12"/>
        <v>56.14</v>
      </c>
      <c r="DL6" s="35">
        <f t="shared" si="12"/>
        <v>57.59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1.1000000000000001</v>
      </c>
      <c r="DT6" s="35">
        <f t="shared" ref="DT6:EB6" si="13">IF(DT7="",NA(),DT7)</f>
        <v>0.66</v>
      </c>
      <c r="DU6" s="35">
        <f t="shared" si="13"/>
        <v>1.06</v>
      </c>
      <c r="DV6" s="35">
        <f t="shared" si="13"/>
        <v>2.5499999999999998</v>
      </c>
      <c r="DW6" s="35">
        <f t="shared" si="13"/>
        <v>2.14</v>
      </c>
      <c r="DX6" s="35">
        <f t="shared" si="13"/>
        <v>8.39</v>
      </c>
      <c r="DY6" s="35">
        <f t="shared" si="13"/>
        <v>10.09</v>
      </c>
      <c r="DZ6" s="35">
        <f t="shared" si="13"/>
        <v>10.54</v>
      </c>
      <c r="EA6" s="35">
        <f t="shared" si="13"/>
        <v>12.03</v>
      </c>
      <c r="EB6" s="35">
        <f t="shared" si="13"/>
        <v>12.19</v>
      </c>
      <c r="EC6" s="34" t="str">
        <f>IF(EC7="","",IF(EC7="-","【-】","【"&amp;SUBSTITUTE(TEXT(EC7,"#,##0.00"),"-","△")&amp;"】"))</f>
        <v>【15.89】</v>
      </c>
      <c r="ED6" s="35">
        <f>IF(ED7="",NA(),ED7)</f>
        <v>0.45</v>
      </c>
      <c r="EE6" s="35">
        <f t="shared" ref="EE6:EM6" si="14">IF(EE7="",NA(),EE7)</f>
        <v>0.46</v>
      </c>
      <c r="EF6" s="35">
        <f t="shared" si="14"/>
        <v>0.42</v>
      </c>
      <c r="EG6" s="35">
        <f t="shared" si="14"/>
        <v>0.37</v>
      </c>
      <c r="EH6" s="35">
        <f t="shared" si="14"/>
        <v>0.61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473294</v>
      </c>
      <c r="D7" s="37">
        <v>46</v>
      </c>
      <c r="E7" s="37">
        <v>1</v>
      </c>
      <c r="F7" s="37">
        <v>0</v>
      </c>
      <c r="G7" s="37">
        <v>1</v>
      </c>
      <c r="H7" s="37" t="s">
        <v>105</v>
      </c>
      <c r="I7" s="37" t="s">
        <v>106</v>
      </c>
      <c r="J7" s="37" t="s">
        <v>107</v>
      </c>
      <c r="K7" s="37" t="s">
        <v>108</v>
      </c>
      <c r="L7" s="37" t="s">
        <v>109</v>
      </c>
      <c r="M7" s="37" t="s">
        <v>110</v>
      </c>
      <c r="N7" s="38" t="s">
        <v>111</v>
      </c>
      <c r="O7" s="38">
        <v>89.23</v>
      </c>
      <c r="P7" s="38">
        <v>99.98</v>
      </c>
      <c r="Q7" s="38">
        <v>3463</v>
      </c>
      <c r="R7" s="38">
        <v>35194</v>
      </c>
      <c r="S7" s="38">
        <v>15.9</v>
      </c>
      <c r="T7" s="38">
        <v>2213.46</v>
      </c>
      <c r="U7" s="38">
        <v>34940</v>
      </c>
      <c r="V7" s="38">
        <v>15.9</v>
      </c>
      <c r="W7" s="38">
        <v>2197.48</v>
      </c>
      <c r="X7" s="38">
        <v>106.02</v>
      </c>
      <c r="Y7" s="38">
        <v>111.19</v>
      </c>
      <c r="Z7" s="38">
        <v>109.33</v>
      </c>
      <c r="AA7" s="38">
        <v>108.34</v>
      </c>
      <c r="AB7" s="38">
        <v>111.94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2309.4299999999998</v>
      </c>
      <c r="AU7" s="38">
        <v>1245.1199999999999</v>
      </c>
      <c r="AV7" s="38">
        <v>1293.05</v>
      </c>
      <c r="AW7" s="38">
        <v>1107.17</v>
      </c>
      <c r="AX7" s="38">
        <v>1320.22</v>
      </c>
      <c r="AY7" s="38">
        <v>909.68</v>
      </c>
      <c r="AZ7" s="38">
        <v>382.09</v>
      </c>
      <c r="BA7" s="38">
        <v>371.31</v>
      </c>
      <c r="BB7" s="38">
        <v>377.63</v>
      </c>
      <c r="BC7" s="38">
        <v>357.34</v>
      </c>
      <c r="BD7" s="38">
        <v>264.33999999999997</v>
      </c>
      <c r="BE7" s="38">
        <v>45.66</v>
      </c>
      <c r="BF7" s="38">
        <v>41.47</v>
      </c>
      <c r="BG7" s="38">
        <v>36.44</v>
      </c>
      <c r="BH7" s="38">
        <v>31.52</v>
      </c>
      <c r="BI7" s="38">
        <v>26.73</v>
      </c>
      <c r="BJ7" s="38">
        <v>382.65</v>
      </c>
      <c r="BK7" s="38">
        <v>385.06</v>
      </c>
      <c r="BL7" s="38">
        <v>373.09</v>
      </c>
      <c r="BM7" s="38">
        <v>364.71</v>
      </c>
      <c r="BN7" s="38">
        <v>373.69</v>
      </c>
      <c r="BO7" s="38">
        <v>274.27</v>
      </c>
      <c r="BP7" s="38">
        <v>104.29</v>
      </c>
      <c r="BQ7" s="38">
        <v>108.37</v>
      </c>
      <c r="BR7" s="38">
        <v>107.17</v>
      </c>
      <c r="BS7" s="38">
        <v>106.38</v>
      </c>
      <c r="BT7" s="38">
        <v>109.8</v>
      </c>
      <c r="BU7" s="38">
        <v>96.1</v>
      </c>
      <c r="BV7" s="38">
        <v>99.07</v>
      </c>
      <c r="BW7" s="38">
        <v>99.99</v>
      </c>
      <c r="BX7" s="38">
        <v>100.65</v>
      </c>
      <c r="BY7" s="38">
        <v>99.87</v>
      </c>
      <c r="BZ7" s="38">
        <v>104.36</v>
      </c>
      <c r="CA7" s="38">
        <v>187.51</v>
      </c>
      <c r="CB7" s="38">
        <v>179.58</v>
      </c>
      <c r="CC7" s="38">
        <v>181.21</v>
      </c>
      <c r="CD7" s="38">
        <v>182.73</v>
      </c>
      <c r="CE7" s="38">
        <v>176.99</v>
      </c>
      <c r="CF7" s="38">
        <v>178.39</v>
      </c>
      <c r="CG7" s="38">
        <v>173.03</v>
      </c>
      <c r="CH7" s="38">
        <v>171.15</v>
      </c>
      <c r="CI7" s="38">
        <v>170.19</v>
      </c>
      <c r="CJ7" s="38">
        <v>171.81</v>
      </c>
      <c r="CK7" s="38">
        <v>165.71</v>
      </c>
      <c r="CL7" s="38">
        <v>83.59</v>
      </c>
      <c r="CM7" s="38">
        <v>82.17</v>
      </c>
      <c r="CN7" s="38">
        <v>83.6</v>
      </c>
      <c r="CO7" s="38">
        <v>83.37</v>
      </c>
      <c r="CP7" s="38">
        <v>83.06</v>
      </c>
      <c r="CQ7" s="38">
        <v>59.23</v>
      </c>
      <c r="CR7" s="38">
        <v>58.58</v>
      </c>
      <c r="CS7" s="38">
        <v>58.53</v>
      </c>
      <c r="CT7" s="38">
        <v>59.01</v>
      </c>
      <c r="CU7" s="38">
        <v>60.03</v>
      </c>
      <c r="CV7" s="38">
        <v>60.41</v>
      </c>
      <c r="CW7" s="38">
        <v>96.43</v>
      </c>
      <c r="CX7" s="38">
        <v>95.23</v>
      </c>
      <c r="CY7" s="38">
        <v>93.18</v>
      </c>
      <c r="CZ7" s="38">
        <v>93.69</v>
      </c>
      <c r="DA7" s="38">
        <v>94.17</v>
      </c>
      <c r="DB7" s="38">
        <v>85.53</v>
      </c>
      <c r="DC7" s="38">
        <v>85.23</v>
      </c>
      <c r="DD7" s="38">
        <v>85.26</v>
      </c>
      <c r="DE7" s="38">
        <v>85.37</v>
      </c>
      <c r="DF7" s="38">
        <v>84.81</v>
      </c>
      <c r="DG7" s="38">
        <v>89.93</v>
      </c>
      <c r="DH7" s="38">
        <v>50.92</v>
      </c>
      <c r="DI7" s="38">
        <v>52.7</v>
      </c>
      <c r="DJ7" s="38">
        <v>54.43</v>
      </c>
      <c r="DK7" s="38">
        <v>56.14</v>
      </c>
      <c r="DL7" s="38">
        <v>57.59</v>
      </c>
      <c r="DM7" s="38">
        <v>37.340000000000003</v>
      </c>
      <c r="DN7" s="38">
        <v>44.31</v>
      </c>
      <c r="DO7" s="38">
        <v>45.75</v>
      </c>
      <c r="DP7" s="38">
        <v>46.9</v>
      </c>
      <c r="DQ7" s="38">
        <v>47.28</v>
      </c>
      <c r="DR7" s="38">
        <v>48.12</v>
      </c>
      <c r="DS7" s="38">
        <v>1.1000000000000001</v>
      </c>
      <c r="DT7" s="38">
        <v>0.66</v>
      </c>
      <c r="DU7" s="38">
        <v>1.06</v>
      </c>
      <c r="DV7" s="38">
        <v>2.5499999999999998</v>
      </c>
      <c r="DW7" s="38">
        <v>2.14</v>
      </c>
      <c r="DX7" s="38">
        <v>8.39</v>
      </c>
      <c r="DY7" s="38">
        <v>10.09</v>
      </c>
      <c r="DZ7" s="38">
        <v>10.54</v>
      </c>
      <c r="EA7" s="38">
        <v>12.03</v>
      </c>
      <c r="EB7" s="38">
        <v>12.19</v>
      </c>
      <c r="EC7" s="38">
        <v>15.89</v>
      </c>
      <c r="ED7" s="38">
        <v>0.45</v>
      </c>
      <c r="EE7" s="38">
        <v>0.46</v>
      </c>
      <c r="EF7" s="38">
        <v>0.42</v>
      </c>
      <c r="EG7" s="38">
        <v>0.37</v>
      </c>
      <c r="EH7" s="38">
        <v>0.61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2019-01-28T04:59:49Z</cp:lastPrinted>
  <dcterms:created xsi:type="dcterms:W3CDTF">2018-12-03T08:40:11Z</dcterms:created>
  <dcterms:modified xsi:type="dcterms:W3CDTF">2019-01-31T05:54:27Z</dcterms:modified>
  <cp:category/>
</cp:coreProperties>
</file>