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JEuqPl5Acx3QW9lCg+gMIMAXYWeYjMIuo8OLJfrya/wMRhSMUrWG8wYA3/SEQ2wtBdWiFrAUVlJmTFkYVQKRA==" workbookSaltValue="uN6FZCxyuRBz+LGChdcVx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<sst xmlns="http://schemas.openxmlformats.org/spreadsheetml/2006/main" count="245" uniqueCount="125">
  <si>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</si>
  <si>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</si>
  <si>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</si>
  <si>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</si>
  <si>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</si>
  <si>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</si>
  <si>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</si>
  <si>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</si>
  <si>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</si>
  <si>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</si>
  <si>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</si>
  <si>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</si>
  <si>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</si>
  <si>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</si>
  <si>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</si>
  <si>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</si>
  <si>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</si>
  <si>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</si>
  <si>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</si>
  <si>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</si>
  <si>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</si>
  <si>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</si>
  <si>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</si>
  <si>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</si>
  <si>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</si>
  <si>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</si>
  <si>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</si>
  <si>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</si>
  <si>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</si>
  <si>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</si>
  <si>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</si>
  <si>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</si>
  <si>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</si>
  <si>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</si>
  <si>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</si>
  <si>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</si>
  <si>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</si>
  <si>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</si>
  <si>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</si>
  <si>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</si>
  <si>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</si>
  <si>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</si>
  <si>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</si>
  <si>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</si>
  <si>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</si>
  <si>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</si>
  <si>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</si>
  <si>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</si>
  <si>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</si>
  <si>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</si>
  <si>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</si>
  <si>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</si>
  <si>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</si>
  <si>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</si>
  <si>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</si>
  <si>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</si>
  <si>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</si>
  <si>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</si>
  <si>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</si>
  <si>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</si>
  <si>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</si>
  <si>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</si>
  <si>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</si>
  <si>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</si>
  <si>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</si>
  <si>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</si>
  <si>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</si>
  <si>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</si>
  <si>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</si>
  <si>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</si>
  <si>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</si>
  <si>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</si>
  <si>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</si>
  <si>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</si>
  <si>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</si>
  <si>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</si>
  <si>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</si>
  <si>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</si>
  <si>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</si>
  <si>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</si>
  <si>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</si>
  <si>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</si>
  <si>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</si>
  <si>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</si>
  <si>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</si>
  <si>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</si>
  <si>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</si>
  <si>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</si>
  <si>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</si>
  <si>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</si>
  <si>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</si>
  <si>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</si>
  <si>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</si>
  <si>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</si>
  <si>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</si>
  <si>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</si>
  <si>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</si>
  <si>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</si>
  <si>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</si>
  <si>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</si>
  <si>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</si>
  <si>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</si>
  <si>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</si>
  <si>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</si>
  <si>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</si>
  <si>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</si>
  <si>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</si>
  <si>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</si>
  <si>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</si>
  <si>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嘉手納町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</si>
  <si>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</si>
  <si>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</si>
  <si>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</si>
  <si>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</si>
  <si>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</si>
  <si>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</si>
  <si>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</si>
  <si>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</si>
  <si>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</si>
  <si>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</si>
  <si>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</si>
  <si>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</si>
  <si>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平成28年度より米軍基地の水道管の修繕に伴い下水道使用料が減少し収益的収支比率が減少傾向にある。今後、米軍基地からの下水道使用料に頼らないような経営改善を図っていく必要がある。
・企業債残高対事業規模比率は、類似団体平均を下回っており、今後とも緊急度等を的確に把握した事業の選択により、起債に大きく頼ることのない財政運営に努める。
・経費回収率も収益的収支比率同様平成28年度より減少傾向にあるため、改善に向け維持管理費の抑制や下水道使用料の見直しに取組んでいく必要がある。
・汚水処理原価について、類似団体平均を下回っており効率的な汚水処理が実施されているものと判断するが、増加傾向にあるため今後も維持管理費の削減に努めていく。
・水洗化率については、今後も戸別訪問等による普及活動を行い引続き水洗化率の向上に努める。</t>
    <rPh sb="1" eb="4">
      <t>シュウエキテキ</t>
    </rPh>
    <rPh sb="4" eb="6">
      <t>シュウシ</t>
    </rPh>
    <rPh sb="6" eb="8">
      <t>ヒリツ</t>
    </rPh>
    <rPh sb="10" eb="12">
      <t>ヘイセイ</t>
    </rPh>
    <rPh sb="14" eb="16">
      <t>ネンド</t>
    </rPh>
    <rPh sb="18" eb="20">
      <t>ベイグン</t>
    </rPh>
    <rPh sb="20" eb="22">
      <t>キチ</t>
    </rPh>
    <rPh sb="23" eb="26">
      <t>スイドウカン</t>
    </rPh>
    <rPh sb="27" eb="29">
      <t>シュウゼン</t>
    </rPh>
    <rPh sb="30" eb="31">
      <t>トモナ</t>
    </rPh>
    <rPh sb="32" eb="35">
      <t>ゲスイドウ</t>
    </rPh>
    <rPh sb="35" eb="38">
      <t>シヨウリョウ</t>
    </rPh>
    <rPh sb="39" eb="41">
      <t>ゲンショウ</t>
    </rPh>
    <rPh sb="42" eb="45">
      <t>シュウエキテキ</t>
    </rPh>
    <rPh sb="45" eb="47">
      <t>シュウシ</t>
    </rPh>
    <rPh sb="47" eb="49">
      <t>ヒリツ</t>
    </rPh>
    <rPh sb="50" eb="52">
      <t>ゲンショウ</t>
    </rPh>
    <rPh sb="52" eb="54">
      <t>ケイコウ</t>
    </rPh>
    <rPh sb="58" eb="60">
      <t>コンゴ</t>
    </rPh>
    <rPh sb="61" eb="63">
      <t>ベイグン</t>
    </rPh>
    <rPh sb="63" eb="65">
      <t>キチ</t>
    </rPh>
    <rPh sb="68" eb="74">
      <t>ゲスイドウシヨウリョウ</t>
    </rPh>
    <rPh sb="75" eb="76">
      <t>タヨ</t>
    </rPh>
    <rPh sb="82" eb="84">
      <t>ケイエイ</t>
    </rPh>
    <rPh sb="84" eb="86">
      <t>カイゼン</t>
    </rPh>
    <rPh sb="87" eb="88">
      <t>ハカ</t>
    </rPh>
    <rPh sb="92" eb="94">
      <t>ヒツヨウ</t>
    </rPh>
    <rPh sb="100" eb="102">
      <t>キギョウ</t>
    </rPh>
    <rPh sb="102" eb="103">
      <t>サイ</t>
    </rPh>
    <rPh sb="103" eb="105">
      <t>ザンダカ</t>
    </rPh>
    <rPh sb="105" eb="106">
      <t>タイ</t>
    </rPh>
    <rPh sb="106" eb="108">
      <t>ジギョウ</t>
    </rPh>
    <rPh sb="108" eb="110">
      <t>キボ</t>
    </rPh>
    <rPh sb="110" eb="112">
      <t>ヒリツ</t>
    </rPh>
    <rPh sb="114" eb="116">
      <t>ルイジ</t>
    </rPh>
    <rPh sb="116" eb="118">
      <t>ダンタイ</t>
    </rPh>
    <rPh sb="118" eb="120">
      <t>ヘイキン</t>
    </rPh>
    <rPh sb="121" eb="123">
      <t>シタマワ</t>
    </rPh>
    <rPh sb="128" eb="130">
      <t>コンゴ</t>
    </rPh>
    <rPh sb="132" eb="135">
      <t>キンキュウド</t>
    </rPh>
    <rPh sb="135" eb="136">
      <t>トウ</t>
    </rPh>
    <rPh sb="137" eb="139">
      <t>テキカク</t>
    </rPh>
    <rPh sb="140" eb="142">
      <t>ハアク</t>
    </rPh>
    <rPh sb="144" eb="146">
      <t>ジギョウ</t>
    </rPh>
    <rPh sb="147" eb="149">
      <t>センタク</t>
    </rPh>
    <rPh sb="153" eb="155">
      <t>キサイ</t>
    </rPh>
    <rPh sb="156" eb="157">
      <t>オオ</t>
    </rPh>
    <rPh sb="159" eb="160">
      <t>タヨ</t>
    </rPh>
    <rPh sb="166" eb="168">
      <t>ザイセイ</t>
    </rPh>
    <rPh sb="168" eb="170">
      <t>ウンエイ</t>
    </rPh>
    <rPh sb="171" eb="172">
      <t>ツト</t>
    </rPh>
    <rPh sb="177" eb="179">
      <t>ケイヒ</t>
    </rPh>
    <rPh sb="179" eb="181">
      <t>カイシュウ</t>
    </rPh>
    <rPh sb="181" eb="182">
      <t>リツ</t>
    </rPh>
    <rPh sb="183" eb="186">
      <t>シュウエキテキ</t>
    </rPh>
    <rPh sb="186" eb="188">
      <t>シュウシ</t>
    </rPh>
    <rPh sb="188" eb="190">
      <t>ヒリツ</t>
    </rPh>
    <rPh sb="190" eb="192">
      <t>ドウヨウ</t>
    </rPh>
    <rPh sb="192" eb="194">
      <t>ヘイセイ</t>
    </rPh>
    <rPh sb="196" eb="198">
      <t>ネンド</t>
    </rPh>
    <rPh sb="200" eb="202">
      <t>ゲンショウ</t>
    </rPh>
    <rPh sb="202" eb="204">
      <t>ケイコウ</t>
    </rPh>
    <rPh sb="210" eb="212">
      <t>カイゼン</t>
    </rPh>
    <rPh sb="213" eb="214">
      <t>ム</t>
    </rPh>
    <rPh sb="215" eb="217">
      <t>イジ</t>
    </rPh>
    <rPh sb="217" eb="220">
      <t>カンリヒ</t>
    </rPh>
    <rPh sb="221" eb="223">
      <t>ヨクセイ</t>
    </rPh>
    <rPh sb="224" eb="230">
      <t>ゲスイドウシヨウリョウ</t>
    </rPh>
    <rPh sb="231" eb="233">
      <t>ミナオ</t>
    </rPh>
    <rPh sb="235" eb="237">
      <t>トリク</t>
    </rPh>
    <rPh sb="241" eb="243">
      <t>ヒツヨウ</t>
    </rPh>
    <rPh sb="249" eb="251">
      <t>オスイ</t>
    </rPh>
    <rPh sb="251" eb="253">
      <t>ショリ</t>
    </rPh>
    <rPh sb="253" eb="255">
      <t>ゲンカ</t>
    </rPh>
    <rPh sb="260" eb="262">
      <t>ルイジ</t>
    </rPh>
    <rPh sb="262" eb="264">
      <t>ダンタイ</t>
    </rPh>
    <rPh sb="264" eb="266">
      <t>ヘイキン</t>
    </rPh>
    <rPh sb="267" eb="269">
      <t>シタマワ</t>
    </rPh>
    <rPh sb="273" eb="276">
      <t>コウリツテキ</t>
    </rPh>
    <rPh sb="277" eb="279">
      <t>オスイ</t>
    </rPh>
    <rPh sb="279" eb="281">
      <t>ショリ</t>
    </rPh>
    <rPh sb="282" eb="284">
      <t>ジッシ</t>
    </rPh>
    <rPh sb="292" eb="294">
      <t>ハンダン</t>
    </rPh>
    <rPh sb="298" eb="300">
      <t>ゾウカ</t>
    </rPh>
    <rPh sb="300" eb="302">
      <t>ケイコウ</t>
    </rPh>
    <rPh sb="307" eb="309">
      <t>コンゴ</t>
    </rPh>
    <rPh sb="310" eb="312">
      <t>イジ</t>
    </rPh>
    <rPh sb="312" eb="315">
      <t>カンリヒ</t>
    </rPh>
    <rPh sb="316" eb="318">
      <t>サクゲン</t>
    </rPh>
    <rPh sb="319" eb="320">
      <t>ツト</t>
    </rPh>
    <rPh sb="327" eb="330">
      <t>スイセンカ</t>
    </rPh>
    <rPh sb="330" eb="331">
      <t>リツ</t>
    </rPh>
    <rPh sb="337" eb="339">
      <t>コンゴ</t>
    </rPh>
    <rPh sb="340" eb="342">
      <t>コベツ</t>
    </rPh>
    <rPh sb="342" eb="344">
      <t>ホウモン</t>
    </rPh>
    <rPh sb="344" eb="345">
      <t>トウ</t>
    </rPh>
    <rPh sb="348" eb="350">
      <t>フキュウ</t>
    </rPh>
    <rPh sb="350" eb="352">
      <t>カツドウ</t>
    </rPh>
    <rPh sb="353" eb="354">
      <t>オコナ</t>
    </rPh>
    <rPh sb="355" eb="357">
      <t>ヒキツヅ</t>
    </rPh>
    <rPh sb="358" eb="361">
      <t>スイセンカ</t>
    </rPh>
    <rPh sb="361" eb="362">
      <t>リツ</t>
    </rPh>
    <rPh sb="363" eb="365">
      <t>コウジョウ</t>
    </rPh>
    <rPh sb="366" eb="367">
      <t>ツト</t>
    </rPh>
    <phoneticPr fontId="4"/>
  </si>
  <si>
    <t>・本町においては、下水道の整備はほぼ完了しており、今後は経年劣化等により老朽化してくる管路が発生してくることが予想される。今後も、国庫補助金等を活用し計画的な改築を行い、適正な維持管理に取組む。</t>
    <rPh sb="1" eb="3">
      <t>ホンチョウ</t>
    </rPh>
    <rPh sb="9" eb="12">
      <t>ゲスイドウ</t>
    </rPh>
    <rPh sb="13" eb="15">
      <t>セイビ</t>
    </rPh>
    <rPh sb="18" eb="20">
      <t>カンリョウ</t>
    </rPh>
    <rPh sb="25" eb="27">
      <t>コンゴ</t>
    </rPh>
    <rPh sb="28" eb="30">
      <t>ケイネン</t>
    </rPh>
    <rPh sb="30" eb="32">
      <t>レッカ</t>
    </rPh>
    <rPh sb="32" eb="33">
      <t>トウ</t>
    </rPh>
    <rPh sb="36" eb="39">
      <t>ロウキュウカ</t>
    </rPh>
    <rPh sb="43" eb="45">
      <t>カンロ</t>
    </rPh>
    <rPh sb="46" eb="48">
      <t>ハッセイ</t>
    </rPh>
    <rPh sb="55" eb="57">
      <t>ヨソウ</t>
    </rPh>
    <rPh sb="61" eb="63">
      <t>コンゴ</t>
    </rPh>
    <rPh sb="65" eb="67">
      <t>コッコ</t>
    </rPh>
    <rPh sb="67" eb="70">
      <t>ホジョキン</t>
    </rPh>
    <rPh sb="70" eb="71">
      <t>トウ</t>
    </rPh>
    <rPh sb="72" eb="74">
      <t>カツヨウ</t>
    </rPh>
    <rPh sb="75" eb="78">
      <t>ケイカクテキ</t>
    </rPh>
    <rPh sb="79" eb="81">
      <t>カイチク</t>
    </rPh>
    <rPh sb="82" eb="83">
      <t>オコナ</t>
    </rPh>
    <rPh sb="85" eb="87">
      <t>テキセイ</t>
    </rPh>
    <rPh sb="88" eb="90">
      <t>イジ</t>
    </rPh>
    <rPh sb="90" eb="92">
      <t>カンリ</t>
    </rPh>
    <rPh sb="93" eb="95">
      <t>トリク</t>
    </rPh>
    <phoneticPr fontId="4"/>
  </si>
  <si>
    <t>・全体的に本町の下水道事業は概ね健全な数値をしめしていると思われる。しかし、収益的収支比率及び経費回収率が減少傾向にあるため、経費の削減や使用料の見直しについての検討を行っていく。</t>
    <rPh sb="1" eb="4">
      <t>ゼンタイテキ</t>
    </rPh>
    <rPh sb="5" eb="7">
      <t>ホンチョウ</t>
    </rPh>
    <rPh sb="8" eb="11">
      <t>ゲスイドウ</t>
    </rPh>
    <rPh sb="11" eb="13">
      <t>ジギョウ</t>
    </rPh>
    <rPh sb="14" eb="15">
      <t>オオム</t>
    </rPh>
    <rPh sb="16" eb="18">
      <t>ケンゼン</t>
    </rPh>
    <rPh sb="19" eb="21">
      <t>スウチ</t>
    </rPh>
    <rPh sb="29" eb="30">
      <t>オモ</t>
    </rPh>
    <rPh sb="38" eb="41">
      <t>シュウエキテキ</t>
    </rPh>
    <rPh sb="41" eb="43">
      <t>シュウシ</t>
    </rPh>
    <rPh sb="43" eb="45">
      <t>ヒリツ</t>
    </rPh>
    <rPh sb="45" eb="46">
      <t>オヨ</t>
    </rPh>
    <rPh sb="47" eb="49">
      <t>ケイヒ</t>
    </rPh>
    <rPh sb="49" eb="51">
      <t>カイシュウ</t>
    </rPh>
    <rPh sb="51" eb="52">
      <t>リツ</t>
    </rPh>
    <rPh sb="53" eb="55">
      <t>ゲンショウ</t>
    </rPh>
    <rPh sb="55" eb="57">
      <t>ケイコウ</t>
    </rPh>
    <rPh sb="63" eb="65">
      <t>ケイヒ</t>
    </rPh>
    <rPh sb="66" eb="68">
      <t>サクゲン</t>
    </rPh>
    <rPh sb="69" eb="72">
      <t>シヨウリョウ</t>
    </rPh>
    <rPh sb="73" eb="75">
      <t>ミナオ</t>
    </rPh>
    <rPh sb="81" eb="83">
      <t>ケントウ</t>
    </rPh>
    <rPh sb="84" eb="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</si>
</sst>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0.43</c:v>
                </c:pt>
                <c:pt idx="3" formatCode="#,##0.00;&quot;△&quot;#,##0.00;&quot;-&quot;">
                  <c:v>1.17</c:v>
                </c:pt>
                <c:pt idx="4" formatCode="#,##0.00;&quot;△&quot;#,##0.00;&quot;-&quot;">
                  <c:v>1.74</c:v>
                </c:pt>
              </c:numCache>
            </c:numRef>
          </c:val>
          <c:extLst xmlns:c16r2="http://schemas.microsoft.com/office/drawing/2015/06/chart">
            <c:ext xmlns:c16="http://schemas.microsoft.com/office/drawing/2014/chart" uri="{C3380CC4-5D6E-409C-BE32-E72D297353CC}">
              <c16:uniqueId val="{00000000-4AE9-421F-B675-1A34978030C9}"/>
            </c:ext>
          </c:extLst>
        </c:ser>
        <c:dLbls>
          <c:showLegendKey val="0"/>
          <c:showVal val="0"/>
          <c:showCatName val="0"/>
          <c:showSerName val="0"/>
          <c:showPercent val="0"/>
          <c:showBubbleSize val="0"/>
        </c:dLbls>
        <c:gapWidth val="150"/>
        <c:axId val="108673664"/>
        <c:axId val="1086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0.12</c:v>
                </c:pt>
                <c:pt idx="2">
                  <c:v>0.14000000000000001</c:v>
                </c:pt>
                <c:pt idx="3">
                  <c:v>0.16</c:v>
                </c:pt>
                <c:pt idx="4">
                  <c:v>0.15</c:v>
                </c:pt>
              </c:numCache>
            </c:numRef>
          </c:val>
          <c:smooth val="0"/>
          <c:extLst xmlns:c16r2="http://schemas.microsoft.com/office/drawing/2015/06/chart">
            <c:ext xmlns:c16="http://schemas.microsoft.com/office/drawing/2014/chart" uri="{C3380CC4-5D6E-409C-BE32-E72D297353CC}">
              <c16:uniqueId val="{00000001-4AE9-421F-B675-1A34978030C9}"/>
            </c:ext>
          </c:extLst>
        </c:ser>
        <c:dLbls>
          <c:showLegendKey val="0"/>
          <c:showVal val="0"/>
          <c:showCatName val="0"/>
          <c:showSerName val="0"/>
          <c:showPercent val="0"/>
          <c:showBubbleSize val="0"/>
        </c:dLbls>
        <c:marker val="1"/>
        <c:smooth val="0"/>
        <c:axId val="108673664"/>
        <c:axId val="108684032"/>
      </c:lineChart>
      <c:dateAx>
        <c:axId val="108673664"/>
        <c:scaling>
          <c:orientation val="minMax"/>
        </c:scaling>
        <c:delete val="1"/>
        <c:axPos val="b"/>
        <c:numFmt formatCode="ge" sourceLinked="1"/>
        <c:majorTickMark val="none"/>
        <c:minorTickMark val="none"/>
        <c:tickLblPos val="none"/>
        <c:crossAx val="108684032"/>
        <c:crosses val="autoZero"/>
        <c:auto val="1"/>
        <c:lblOffset val="100"/>
        <c:baseTimeUnit val="years"/>
      </c:dateAx>
      <c:valAx>
        <c:axId val="1086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4B-41F8-A39E-55574D9759F7}"/>
            </c:ext>
          </c:extLst>
        </c:ser>
        <c:dLbls>
          <c:showLegendKey val="0"/>
          <c:showVal val="0"/>
          <c:showCatName val="0"/>
          <c:showSerName val="0"/>
          <c:showPercent val="0"/>
          <c:showBubbleSize val="0"/>
        </c:dLbls>
        <c:gapWidth val="150"/>
        <c:axId val="113424640"/>
        <c:axId val="1134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53.69</c:v>
                </c:pt>
                <c:pt idx="1">
                  <c:v>62.25</c:v>
                </c:pt>
                <c:pt idx="2">
                  <c:v>58.04</c:v>
                </c:pt>
                <c:pt idx="3">
                  <c:v>55.58</c:v>
                </c:pt>
                <c:pt idx="4">
                  <c:v>54.05</c:v>
                </c:pt>
              </c:numCache>
            </c:numRef>
          </c:val>
          <c:smooth val="0"/>
          <c:extLst xmlns:c16r2="http://schemas.microsoft.com/office/drawing/2015/06/chart">
            <c:ext xmlns:c16="http://schemas.microsoft.com/office/drawing/2014/chart" uri="{C3380CC4-5D6E-409C-BE32-E72D297353CC}">
              <c16:uniqueId val="{00000001-F74B-41F8-A39E-55574D9759F7}"/>
            </c:ext>
          </c:extLst>
        </c:ser>
        <c:dLbls>
          <c:showLegendKey val="0"/>
          <c:showVal val="0"/>
          <c:showCatName val="0"/>
          <c:showSerName val="0"/>
          <c:showPercent val="0"/>
          <c:showBubbleSize val="0"/>
        </c:dLbls>
        <c:marker val="1"/>
        <c:smooth val="0"/>
        <c:axId val="113424640"/>
        <c:axId val="113435008"/>
      </c:lineChart>
      <c:dateAx>
        <c:axId val="113424640"/>
        <c:scaling>
          <c:orientation val="minMax"/>
        </c:scaling>
        <c:delete val="1"/>
        <c:axPos val="b"/>
        <c:numFmt formatCode="ge" sourceLinked="1"/>
        <c:majorTickMark val="none"/>
        <c:minorTickMark val="none"/>
        <c:tickLblPos val="none"/>
        <c:crossAx val="113435008"/>
        <c:crosses val="autoZero"/>
        <c:auto val="1"/>
        <c:lblOffset val="100"/>
        <c:baseTimeUnit val="years"/>
      </c:dateAx>
      <c:valAx>
        <c:axId val="113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90.82</c:v>
                </c:pt>
                <c:pt idx="1">
                  <c:v>92.02</c:v>
                </c:pt>
                <c:pt idx="2">
                  <c:v>91.86</c:v>
                </c:pt>
                <c:pt idx="3">
                  <c:v>92.65</c:v>
                </c:pt>
                <c:pt idx="4">
                  <c:v>95.51</c:v>
                </c:pt>
              </c:numCache>
            </c:numRef>
          </c:val>
          <c:extLst xmlns:c16r2="http://schemas.microsoft.com/office/drawing/2015/06/chart">
            <c:ext xmlns:c16="http://schemas.microsoft.com/office/drawing/2014/chart" uri="{C3380CC4-5D6E-409C-BE32-E72D297353CC}">
              <c16:uniqueId val="{00000000-D174-4469-948B-DA4243807AEC}"/>
            </c:ext>
          </c:extLst>
        </c:ser>
        <c:dLbls>
          <c:showLegendKey val="0"/>
          <c:showVal val="0"/>
          <c:showCatName val="0"/>
          <c:showSerName val="0"/>
          <c:showPercent val="0"/>
          <c:showBubbleSize val="0"/>
        </c:dLbls>
        <c:gapWidth val="150"/>
        <c:axId val="113486464"/>
        <c:axId val="1134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92.98</c:v>
                </c:pt>
                <c:pt idx="2">
                  <c:v>93.94</c:v>
                </c:pt>
                <c:pt idx="3">
                  <c:v>93.1</c:v>
                </c:pt>
                <c:pt idx="4">
                  <c:v>92.88</c:v>
                </c:pt>
              </c:numCache>
            </c:numRef>
          </c:val>
          <c:smooth val="0"/>
          <c:extLst xmlns:c16r2="http://schemas.microsoft.com/office/drawing/2015/06/chart">
            <c:ext xmlns:c16="http://schemas.microsoft.com/office/drawing/2014/chart" uri="{C3380CC4-5D6E-409C-BE32-E72D297353CC}">
              <c16:uniqueId val="{00000001-D174-4469-948B-DA4243807AEC}"/>
            </c:ext>
          </c:extLst>
        </c:ser>
        <c:dLbls>
          <c:showLegendKey val="0"/>
          <c:showVal val="0"/>
          <c:showCatName val="0"/>
          <c:showSerName val="0"/>
          <c:showPercent val="0"/>
          <c:showBubbleSize val="0"/>
        </c:dLbls>
        <c:marker val="1"/>
        <c:smooth val="0"/>
        <c:axId val="113486464"/>
        <c:axId val="113488640"/>
      </c:lineChart>
      <c:dateAx>
        <c:axId val="113486464"/>
        <c:scaling>
          <c:orientation val="minMax"/>
        </c:scaling>
        <c:delete val="1"/>
        <c:axPos val="b"/>
        <c:numFmt formatCode="ge" sourceLinked="1"/>
        <c:majorTickMark val="none"/>
        <c:minorTickMark val="none"/>
        <c:tickLblPos val="none"/>
        <c:crossAx val="113488640"/>
        <c:crosses val="autoZero"/>
        <c:auto val="1"/>
        <c:lblOffset val="100"/>
        <c:baseTimeUnit val="years"/>
      </c:dateAx>
      <c:valAx>
        <c:axId val="1134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100.17</c:v>
                </c:pt>
                <c:pt idx="1">
                  <c:v>104.31</c:v>
                </c:pt>
                <c:pt idx="2">
                  <c:v>113.23</c:v>
                </c:pt>
                <c:pt idx="3">
                  <c:v>101.98</c:v>
                </c:pt>
                <c:pt idx="4">
                  <c:v>94.02</c:v>
                </c:pt>
              </c:numCache>
            </c:numRef>
          </c:val>
          <c:extLst xmlns:c16r2="http://schemas.microsoft.com/office/drawing/2015/06/chart">
            <c:ext xmlns:c16="http://schemas.microsoft.com/office/drawing/2014/chart" uri="{C3380CC4-5D6E-409C-BE32-E72D297353CC}">
              <c16:uniqueId val="{00000000-C344-4DC0-9D4D-5976A335BC58}"/>
            </c:ext>
          </c:extLst>
        </c:ser>
        <c:dLbls>
          <c:showLegendKey val="0"/>
          <c:showVal val="0"/>
          <c:showCatName val="0"/>
          <c:showSerName val="0"/>
          <c:showPercent val="0"/>
          <c:showBubbleSize val="0"/>
        </c:dLbls>
        <c:gapWidth val="150"/>
        <c:axId val="108710912"/>
        <c:axId val="10872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44-4DC0-9D4D-5976A335BC58}"/>
            </c:ext>
          </c:extLst>
        </c:ser>
        <c:dLbls>
          <c:showLegendKey val="0"/>
          <c:showVal val="0"/>
          <c:showCatName val="0"/>
          <c:showSerName val="0"/>
          <c:showPercent val="0"/>
          <c:showBubbleSize val="0"/>
        </c:dLbls>
        <c:marker val="1"/>
        <c:smooth val="0"/>
        <c:axId val="108710912"/>
        <c:axId val="108721280"/>
      </c:lineChart>
      <c:dateAx>
        <c:axId val="108710912"/>
        <c:scaling>
          <c:orientation val="minMax"/>
        </c:scaling>
        <c:delete val="1"/>
        <c:axPos val="b"/>
        <c:numFmt formatCode="ge" sourceLinked="1"/>
        <c:majorTickMark val="none"/>
        <c:minorTickMark val="none"/>
        <c:tickLblPos val="none"/>
        <c:crossAx val="108721280"/>
        <c:crosses val="autoZero"/>
        <c:auto val="1"/>
        <c:lblOffset val="100"/>
        <c:baseTimeUnit val="years"/>
      </c:dateAx>
      <c:valAx>
        <c:axId val="1087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47-4CFF-AFBE-50B8EAE7408A}"/>
            </c:ext>
          </c:extLst>
        </c:ser>
        <c:dLbls>
          <c:showLegendKey val="0"/>
          <c:showVal val="0"/>
          <c:showCatName val="0"/>
          <c:showSerName val="0"/>
          <c:showPercent val="0"/>
          <c:showBubbleSize val="0"/>
        </c:dLbls>
        <c:gapWidth val="150"/>
        <c:axId val="109006208"/>
        <c:axId val="1090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47-4CFF-AFBE-50B8EAE7408A}"/>
            </c:ext>
          </c:extLst>
        </c:ser>
        <c:dLbls>
          <c:showLegendKey val="0"/>
          <c:showVal val="0"/>
          <c:showCatName val="0"/>
          <c:showSerName val="0"/>
          <c:showPercent val="0"/>
          <c:showBubbleSize val="0"/>
        </c:dLbls>
        <c:marker val="1"/>
        <c:smooth val="0"/>
        <c:axId val="109006208"/>
        <c:axId val="109037056"/>
      </c:lineChart>
      <c:dateAx>
        <c:axId val="109006208"/>
        <c:scaling>
          <c:orientation val="minMax"/>
        </c:scaling>
        <c:delete val="1"/>
        <c:axPos val="b"/>
        <c:numFmt formatCode="ge" sourceLinked="1"/>
        <c:majorTickMark val="none"/>
        <c:minorTickMark val="none"/>
        <c:tickLblPos val="none"/>
        <c:crossAx val="109037056"/>
        <c:crosses val="autoZero"/>
        <c:auto val="1"/>
        <c:lblOffset val="100"/>
        <c:baseTimeUnit val="years"/>
      </c:dateAx>
      <c:valAx>
        <c:axId val="1090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63-4957-B92D-1C272249C109}"/>
            </c:ext>
          </c:extLst>
        </c:ser>
        <c:dLbls>
          <c:showLegendKey val="0"/>
          <c:showVal val="0"/>
          <c:showCatName val="0"/>
          <c:showSerName val="0"/>
          <c:showPercent val="0"/>
          <c:showBubbleSize val="0"/>
        </c:dLbls>
        <c:gapWidth val="150"/>
        <c:axId val="111501312"/>
        <c:axId val="1115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63-4957-B92D-1C272249C109}"/>
            </c:ext>
          </c:extLst>
        </c:ser>
        <c:dLbls>
          <c:showLegendKey val="0"/>
          <c:showVal val="0"/>
          <c:showCatName val="0"/>
          <c:showSerName val="0"/>
          <c:showPercent val="0"/>
          <c:showBubbleSize val="0"/>
        </c:dLbls>
        <c:marker val="1"/>
        <c:smooth val="0"/>
        <c:axId val="111501312"/>
        <c:axId val="111503232"/>
      </c:lineChart>
      <c:dateAx>
        <c:axId val="111501312"/>
        <c:scaling>
          <c:orientation val="minMax"/>
        </c:scaling>
        <c:delete val="1"/>
        <c:axPos val="b"/>
        <c:numFmt formatCode="ge" sourceLinked="1"/>
        <c:majorTickMark val="none"/>
        <c:minorTickMark val="none"/>
        <c:tickLblPos val="none"/>
        <c:crossAx val="111503232"/>
        <c:crosses val="autoZero"/>
        <c:auto val="1"/>
        <c:lblOffset val="100"/>
        <c:baseTimeUnit val="years"/>
      </c:dateAx>
      <c:valAx>
        <c:axId val="1115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0E-4338-85F7-ECED9E4036B0}"/>
            </c:ext>
          </c:extLst>
        </c:ser>
        <c:dLbls>
          <c:showLegendKey val="0"/>
          <c:showVal val="0"/>
          <c:showCatName val="0"/>
          <c:showSerName val="0"/>
          <c:showPercent val="0"/>
          <c:showBubbleSize val="0"/>
        </c:dLbls>
        <c:gapWidth val="150"/>
        <c:axId val="111618688"/>
        <c:axId val="1116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0E-4338-85F7-ECED9E4036B0}"/>
            </c:ext>
          </c:extLst>
        </c:ser>
        <c:dLbls>
          <c:showLegendKey val="0"/>
          <c:showVal val="0"/>
          <c:showCatName val="0"/>
          <c:showSerName val="0"/>
          <c:showPercent val="0"/>
          <c:showBubbleSize val="0"/>
        </c:dLbls>
        <c:marker val="1"/>
        <c:smooth val="0"/>
        <c:axId val="111618688"/>
        <c:axId val="111620864"/>
      </c:lineChart>
      <c:dateAx>
        <c:axId val="111618688"/>
        <c:scaling>
          <c:orientation val="minMax"/>
        </c:scaling>
        <c:delete val="1"/>
        <c:axPos val="b"/>
        <c:numFmt formatCode="ge" sourceLinked="1"/>
        <c:majorTickMark val="none"/>
        <c:minorTickMark val="none"/>
        <c:tickLblPos val="none"/>
        <c:crossAx val="111620864"/>
        <c:crosses val="autoZero"/>
        <c:auto val="1"/>
        <c:lblOffset val="100"/>
        <c:baseTimeUnit val="years"/>
      </c:dateAx>
      <c:valAx>
        <c:axId val="1116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C9-4976-A8BB-030C273A00A1}"/>
            </c:ext>
          </c:extLst>
        </c:ser>
        <c:dLbls>
          <c:showLegendKey val="0"/>
          <c:showVal val="0"/>
          <c:showCatName val="0"/>
          <c:showSerName val="0"/>
          <c:showPercent val="0"/>
          <c:showBubbleSize val="0"/>
        </c:dLbls>
        <c:gapWidth val="150"/>
        <c:axId val="111643648"/>
        <c:axId val="1116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C9-4976-A8BB-030C273A00A1}"/>
            </c:ext>
          </c:extLst>
        </c:ser>
        <c:dLbls>
          <c:showLegendKey val="0"/>
          <c:showVal val="0"/>
          <c:showCatName val="0"/>
          <c:showSerName val="0"/>
          <c:showPercent val="0"/>
          <c:showBubbleSize val="0"/>
        </c:dLbls>
        <c:marker val="1"/>
        <c:smooth val="0"/>
        <c:axId val="111643648"/>
        <c:axId val="111645824"/>
      </c:lineChart>
      <c:dateAx>
        <c:axId val="111643648"/>
        <c:scaling>
          <c:orientation val="minMax"/>
        </c:scaling>
        <c:delete val="1"/>
        <c:axPos val="b"/>
        <c:numFmt formatCode="ge" sourceLinked="1"/>
        <c:majorTickMark val="none"/>
        <c:minorTickMark val="none"/>
        <c:tickLblPos val="none"/>
        <c:crossAx val="111645824"/>
        <c:crosses val="autoZero"/>
        <c:auto val="1"/>
        <c:lblOffset val="100"/>
        <c:baseTimeUnit val="years"/>
      </c:dateAx>
      <c:valAx>
        <c:axId val="111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295.24</c:v>
                </c:pt>
                <c:pt idx="1">
                  <c:v>287.22000000000003</c:v>
                </c:pt>
                <c:pt idx="2">
                  <c:v>140.56</c:v>
                </c:pt>
                <c:pt idx="3">
                  <c:v>161.83000000000001</c:v>
                </c:pt>
                <c:pt idx="4">
                  <c:v>191.57</c:v>
                </c:pt>
              </c:numCache>
            </c:numRef>
          </c:val>
          <c:extLst xmlns:c16r2="http://schemas.microsoft.com/office/drawing/2015/06/chart">
            <c:ext xmlns:c16="http://schemas.microsoft.com/office/drawing/2014/chart" uri="{C3380CC4-5D6E-409C-BE32-E72D297353CC}">
              <c16:uniqueId val="{00000000-A4ED-4D07-BDE5-E2F75B9B29EF}"/>
            </c:ext>
          </c:extLst>
        </c:ser>
        <c:dLbls>
          <c:showLegendKey val="0"/>
          <c:showVal val="0"/>
          <c:showCatName val="0"/>
          <c:showSerName val="0"/>
          <c:showPercent val="0"/>
          <c:showBubbleSize val="0"/>
        </c:dLbls>
        <c:gapWidth val="150"/>
        <c:axId val="111693184"/>
        <c:axId val="1117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603.13</c:v>
                </c:pt>
                <c:pt idx="1">
                  <c:v>677.82</c:v>
                </c:pt>
                <c:pt idx="2">
                  <c:v>593.23</c:v>
                </c:pt>
                <c:pt idx="3">
                  <c:v>671.97</c:v>
                </c:pt>
                <c:pt idx="4">
                  <c:v>798.84</c:v>
                </c:pt>
              </c:numCache>
            </c:numRef>
          </c:val>
          <c:smooth val="0"/>
          <c:extLst xmlns:c16r2="http://schemas.microsoft.com/office/drawing/2015/06/chart">
            <c:ext xmlns:c16="http://schemas.microsoft.com/office/drawing/2014/chart" uri="{C3380CC4-5D6E-409C-BE32-E72D297353CC}">
              <c16:uniqueId val="{00000001-A4ED-4D07-BDE5-E2F75B9B29EF}"/>
            </c:ext>
          </c:extLst>
        </c:ser>
        <c:dLbls>
          <c:showLegendKey val="0"/>
          <c:showVal val="0"/>
          <c:showCatName val="0"/>
          <c:showSerName val="0"/>
          <c:showPercent val="0"/>
          <c:showBubbleSize val="0"/>
        </c:dLbls>
        <c:marker val="1"/>
        <c:smooth val="0"/>
        <c:axId val="111693184"/>
        <c:axId val="111703552"/>
      </c:lineChart>
      <c:dateAx>
        <c:axId val="111693184"/>
        <c:scaling>
          <c:orientation val="minMax"/>
        </c:scaling>
        <c:delete val="1"/>
        <c:axPos val="b"/>
        <c:numFmt formatCode="ge" sourceLinked="1"/>
        <c:majorTickMark val="none"/>
        <c:minorTickMark val="none"/>
        <c:tickLblPos val="none"/>
        <c:crossAx val="111703552"/>
        <c:crosses val="autoZero"/>
        <c:auto val="1"/>
        <c:lblOffset val="100"/>
        <c:baseTimeUnit val="years"/>
      </c:dateAx>
      <c:valAx>
        <c:axId val="1117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105.79</c:v>
                </c:pt>
                <c:pt idx="1">
                  <c:v>110.62</c:v>
                </c:pt>
                <c:pt idx="2">
                  <c:v>116.41</c:v>
                </c:pt>
                <c:pt idx="3">
                  <c:v>104.81</c:v>
                </c:pt>
                <c:pt idx="4">
                  <c:v>96.62</c:v>
                </c:pt>
              </c:numCache>
            </c:numRef>
          </c:val>
          <c:extLst xmlns:c16r2="http://schemas.microsoft.com/office/drawing/2015/06/chart">
            <c:ext xmlns:c16="http://schemas.microsoft.com/office/drawing/2014/chart" uri="{C3380CC4-5D6E-409C-BE32-E72D297353CC}">
              <c16:uniqueId val="{00000000-DF60-405D-9DD6-43150BDEC2FF}"/>
            </c:ext>
          </c:extLst>
        </c:ser>
        <c:dLbls>
          <c:showLegendKey val="0"/>
          <c:showVal val="0"/>
          <c:showCatName val="0"/>
          <c:showSerName val="0"/>
          <c:showPercent val="0"/>
          <c:showBubbleSize val="0"/>
        </c:dLbls>
        <c:gapWidth val="150"/>
        <c:axId val="111730688"/>
        <c:axId val="11173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81.81</c:v>
                </c:pt>
                <c:pt idx="1">
                  <c:v>78.510000000000005</c:v>
                </c:pt>
                <c:pt idx="2">
                  <c:v>86.48</c:v>
                </c:pt>
                <c:pt idx="3">
                  <c:v>86.34</c:v>
                </c:pt>
                <c:pt idx="4">
                  <c:v>86.85</c:v>
                </c:pt>
              </c:numCache>
            </c:numRef>
          </c:val>
          <c:smooth val="0"/>
          <c:extLst xmlns:c16r2="http://schemas.microsoft.com/office/drawing/2015/06/chart">
            <c:ext xmlns:c16="http://schemas.microsoft.com/office/drawing/2014/chart" uri="{C3380CC4-5D6E-409C-BE32-E72D297353CC}">
              <c16:uniqueId val="{00000001-DF60-405D-9DD6-43150BDEC2FF}"/>
            </c:ext>
          </c:extLst>
        </c:ser>
        <c:dLbls>
          <c:showLegendKey val="0"/>
          <c:showVal val="0"/>
          <c:showCatName val="0"/>
          <c:showSerName val="0"/>
          <c:showPercent val="0"/>
          <c:showBubbleSize val="0"/>
        </c:dLbls>
        <c:marker val="1"/>
        <c:smooth val="0"/>
        <c:axId val="111730688"/>
        <c:axId val="111732608"/>
      </c:lineChart>
      <c:dateAx>
        <c:axId val="111730688"/>
        <c:scaling>
          <c:orientation val="minMax"/>
        </c:scaling>
        <c:delete val="1"/>
        <c:axPos val="b"/>
        <c:numFmt formatCode="ge" sourceLinked="1"/>
        <c:majorTickMark val="none"/>
        <c:minorTickMark val="none"/>
        <c:tickLblPos val="none"/>
        <c:crossAx val="111732608"/>
        <c:crosses val="autoZero"/>
        <c:auto val="1"/>
        <c:lblOffset val="100"/>
        <c:baseTimeUnit val="years"/>
      </c:dateAx>
      <c:valAx>
        <c:axId val="1117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67.599999999999994</c:v>
                </c:pt>
                <c:pt idx="1">
                  <c:v>69.69</c:v>
                </c:pt>
                <c:pt idx="2">
                  <c:v>71.930000000000007</c:v>
                </c:pt>
                <c:pt idx="3">
                  <c:v>77.47</c:v>
                </c:pt>
                <c:pt idx="4">
                  <c:v>80.22</c:v>
                </c:pt>
              </c:numCache>
            </c:numRef>
          </c:val>
          <c:extLst xmlns:c16r2="http://schemas.microsoft.com/office/drawing/2015/06/chart">
            <c:ext xmlns:c16="http://schemas.microsoft.com/office/drawing/2014/chart" uri="{C3380CC4-5D6E-409C-BE32-E72D297353CC}">
              <c16:uniqueId val="{00000000-9630-40EB-B550-732440EA8558}"/>
            </c:ext>
          </c:extLst>
        </c:ser>
        <c:dLbls>
          <c:showLegendKey val="0"/>
          <c:showVal val="0"/>
          <c:showCatName val="0"/>
          <c:showSerName val="0"/>
          <c:showPercent val="0"/>
          <c:showBubbleSize val="0"/>
        </c:dLbls>
        <c:gapWidth val="150"/>
        <c:axId val="113387392"/>
        <c:axId val="1134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154.86000000000001</c:v>
                </c:pt>
                <c:pt idx="1">
                  <c:v>171.02</c:v>
                </c:pt>
                <c:pt idx="2">
                  <c:v>174.38</c:v>
                </c:pt>
                <c:pt idx="3">
                  <c:v>175.12</c:v>
                </c:pt>
                <c:pt idx="4">
                  <c:v>177.15</c:v>
                </c:pt>
              </c:numCache>
            </c:numRef>
          </c:val>
          <c:smooth val="0"/>
          <c:extLst xmlns:c16r2="http://schemas.microsoft.com/office/drawing/2015/06/chart">
            <c:ext xmlns:c16="http://schemas.microsoft.com/office/drawing/2014/chart" uri="{C3380CC4-5D6E-409C-BE32-E72D297353CC}">
              <c16:uniqueId val="{00000001-9630-40EB-B550-732440EA8558}"/>
            </c:ext>
          </c:extLst>
        </c:ser>
        <c:dLbls>
          <c:showLegendKey val="0"/>
          <c:showVal val="0"/>
          <c:showCatName val="0"/>
          <c:showSerName val="0"/>
          <c:showPercent val="0"/>
          <c:showBubbleSize val="0"/>
        </c:dLbls>
        <c:marker val="1"/>
        <c:smooth val="0"/>
        <c:axId val="113387392"/>
        <c:axId val="113401856"/>
      </c:lineChart>
      <c:dateAx>
        <c:axId val="113387392"/>
        <c:scaling>
          <c:orientation val="minMax"/>
        </c:scaling>
        <c:delete val="1"/>
        <c:axPos val="b"/>
        <c:numFmt formatCode="ge" sourceLinked="1"/>
        <c:majorTickMark val="none"/>
        <c:minorTickMark val="none"/>
        <c:tickLblPos val="none"/>
        <c:crossAx val="113401856"/>
        <c:crosses val="autoZero"/>
        <c:auto val="1"/>
        <c:lblOffset val="100"/>
        <c:baseTimeUnit val="years"/>
      </c:dateAx>
      <c:valAx>
        <c:axId val="1134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嘉手納町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6">
        <f>データ!S6</f>
        <v>13755</v>
      </c>
      <c r="AM8" s="66"/>
      <c r="AN8" s="66"/>
      <c r="AO8" s="66"/>
      <c r="AP8" s="66"/>
      <c r="AQ8" s="66"/>
      <c r="AR8" s="66"/>
      <c r="AS8" s="66"/>
      <c r="AT8" s="65">
        <f>データ!T6</f>
        <v>15.12</v>
      </c>
      <c r="AU8" s="65"/>
      <c r="AV8" s="65"/>
      <c r="AW8" s="65"/>
      <c r="AX8" s="65"/>
      <c r="AY8" s="65"/>
      <c r="AZ8" s="65"/>
      <c r="BA8" s="65"/>
      <c r="BB8" s="65">
        <f>データ!U6</f>
        <v>909.72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5">
        <f>データ!Q6</f>
        <v>100</v>
      </c>
      <c r="X10" s="65"/>
      <c r="Y10" s="65"/>
      <c r="Z10" s="65"/>
      <c r="AA10" s="65"/>
      <c r="AB10" s="65"/>
      <c r="AC10" s="65"/>
      <c r="AD10" s="66">
        <f>データ!R6</f>
        <v>1000</v>
      </c>
      <c r="AE10" s="66"/>
      <c r="AF10" s="66"/>
      <c r="AG10" s="66"/>
      <c r="AH10" s="66"/>
      <c r="AI10" s="66"/>
      <c r="AJ10" s="66"/>
      <c r="AK10" s="2"/>
      <c r="AL10" s="66">
        <f>データ!V6</f>
        <v>13664</v>
      </c>
      <c r="AM10" s="66"/>
      <c r="AN10" s="66"/>
      <c r="AO10" s="66"/>
      <c r="AP10" s="66"/>
      <c r="AQ10" s="66"/>
      <c r="AR10" s="66"/>
      <c r="AS10" s="66"/>
      <c r="AT10" s="65">
        <f>データ!W6</f>
        <v>11.32</v>
      </c>
      <c r="AU10" s="65"/>
      <c r="AV10" s="65"/>
      <c r="AW10" s="65"/>
      <c r="AX10" s="65"/>
      <c r="AY10" s="65"/>
      <c r="AZ10" s="65"/>
      <c r="BA10" s="65"/>
      <c r="BB10" s="65">
        <f>データ!X6</f>
        <v>1207.07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f3dPtWySEFSqlLMKlQ45piIFqXmlPe/loUxihJN9qGXwOf8FqWfWP2qeLI4BusVYnmzFgVZHrIjrb79qSWdblA==" saltValue="rTp9mH4jS2ez1gepNkdLo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473251</v>
      </c>
      <c r="D6" s="32">
        <f t="shared" si="3"/>
        <v>47</v>
      </c>
      <c r="E6" s="32">
        <f t="shared" si="3"/>
        <v>17</v>
      </c>
      <c r="F6" s="32">
        <f t="shared" si="3"/>
        <v>1</v>
      </c>
      <c r="G6" s="32">
        <f t="shared" si="3"/>
        <v>0</v>
      </c>
      <c r="H6" s="32" t="str">
        <f t="shared" si="3"/>
        <v>沖縄県　嘉手納町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100</v>
      </c>
      <c r="Q6" s="33">
        <f t="shared" si="3"/>
        <v>100</v>
      </c>
      <c r="R6" s="33">
        <f t="shared" si="3"/>
        <v>1000</v>
      </c>
      <c r="S6" s="33">
        <f t="shared" si="3"/>
        <v>13755</v>
      </c>
      <c r="T6" s="33">
        <f t="shared" si="3"/>
        <v>15.12</v>
      </c>
      <c r="U6" s="33">
        <f t="shared" si="3"/>
        <v>909.72</v>
      </c>
      <c r="V6" s="33">
        <f t="shared" si="3"/>
        <v>13664</v>
      </c>
      <c r="W6" s="33">
        <f t="shared" si="3"/>
        <v>11.32</v>
      </c>
      <c r="X6" s="33">
        <f t="shared" si="3"/>
        <v>1207.07</v>
      </c>
      <c r="Y6" s="34">
        <f>IF(Y7="",NA(),Y7)</f>
        <v>100.17</v>
      </c>
      <c r="Z6" s="34">
        <f t="shared" ref="Z6:AH6" si="4">IF(Z7="",NA(),Z7)</f>
        <v>104.31</v>
      </c>
      <c r="AA6" s="34">
        <f t="shared" si="4"/>
        <v>113.23</v>
      </c>
      <c r="AB6" s="34">
        <f t="shared" si="4"/>
        <v>101.98</v>
      </c>
      <c r="AC6" s="34">
        <f t="shared" si="4"/>
        <v>94.02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295.24</v>
      </c>
      <c r="BG6" s="34">
        <f t="shared" ref="BG6:BO6" si="7">IF(BG7="",NA(),BG7)</f>
        <v>287.22000000000003</v>
      </c>
      <c r="BH6" s="34">
        <f t="shared" si="7"/>
        <v>140.56</v>
      </c>
      <c r="BI6" s="34">
        <f t="shared" si="7"/>
        <v>161.83000000000001</v>
      </c>
      <c r="BJ6" s="34">
        <f t="shared" si="7"/>
        <v>191.57</v>
      </c>
      <c r="BK6" s="34">
        <f t="shared" si="7"/>
        <v>603.13</v>
      </c>
      <c r="BL6" s="34">
        <f t="shared" si="7"/>
        <v>677.82</v>
      </c>
      <c r="BM6" s="34">
        <f t="shared" si="7"/>
        <v>593.23</v>
      </c>
      <c r="BN6" s="34">
        <f t="shared" si="7"/>
        <v>671.97</v>
      </c>
      <c r="BO6" s="34">
        <f t="shared" si="7"/>
        <v>798.84</v>
      </c>
      <c r="BP6" s="33" t="str">
        <f>IF(BP7="","",IF(BP7="-","【-】","【"&amp;SUBSTITUTE(TEXT(BP7,"#,##0.00"),"-","△")&amp;"】"))</f>
        <v>【707.33】</v>
      </c>
      <c r="BQ6" s="34">
        <f>IF(BQ7="",NA(),BQ7)</f>
        <v>105.79</v>
      </c>
      <c r="BR6" s="34">
        <f t="shared" ref="BR6:BZ6" si="8">IF(BR7="",NA(),BR7)</f>
        <v>110.62</v>
      </c>
      <c r="BS6" s="34">
        <f t="shared" si="8"/>
        <v>116.41</v>
      </c>
      <c r="BT6" s="34">
        <f t="shared" si="8"/>
        <v>104.81</v>
      </c>
      <c r="BU6" s="34">
        <f t="shared" si="8"/>
        <v>96.62</v>
      </c>
      <c r="BV6" s="34">
        <f t="shared" si="8"/>
        <v>81.81</v>
      </c>
      <c r="BW6" s="34">
        <f t="shared" si="8"/>
        <v>78.510000000000005</v>
      </c>
      <c r="BX6" s="34">
        <f t="shared" si="8"/>
        <v>86.48</v>
      </c>
      <c r="BY6" s="34">
        <f t="shared" si="8"/>
        <v>86.34</v>
      </c>
      <c r="BZ6" s="34">
        <f t="shared" si="8"/>
        <v>86.85</v>
      </c>
      <c r="CA6" s="33" t="str">
        <f>IF(CA7="","",IF(CA7="-","【-】","【"&amp;SUBSTITUTE(TEXT(CA7,"#,##0.00"),"-","△")&amp;"】"))</f>
        <v>【101.26】</v>
      </c>
      <c r="CB6" s="34">
        <f>IF(CB7="",NA(),CB7)</f>
        <v>67.599999999999994</v>
      </c>
      <c r="CC6" s="34">
        <f t="shared" ref="CC6:CK6" si="9">IF(CC7="",NA(),CC7)</f>
        <v>69.69</v>
      </c>
      <c r="CD6" s="34">
        <f t="shared" si="9"/>
        <v>71.930000000000007</v>
      </c>
      <c r="CE6" s="34">
        <f t="shared" si="9"/>
        <v>77.47</v>
      </c>
      <c r="CF6" s="34">
        <f t="shared" si="9"/>
        <v>80.22</v>
      </c>
      <c r="CG6" s="34">
        <f t="shared" si="9"/>
        <v>154.86000000000001</v>
      </c>
      <c r="CH6" s="34">
        <f t="shared" si="9"/>
        <v>171.02</v>
      </c>
      <c r="CI6" s="34">
        <f t="shared" si="9"/>
        <v>174.38</v>
      </c>
      <c r="CJ6" s="34">
        <f t="shared" si="9"/>
        <v>175.12</v>
      </c>
      <c r="CK6" s="34">
        <f t="shared" si="9"/>
        <v>177.15</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53.69</v>
      </c>
      <c r="CS6" s="34">
        <f t="shared" si="10"/>
        <v>62.25</v>
      </c>
      <c r="CT6" s="34">
        <f t="shared" si="10"/>
        <v>58.04</v>
      </c>
      <c r="CU6" s="34">
        <f t="shared" si="10"/>
        <v>55.58</v>
      </c>
      <c r="CV6" s="34">
        <f t="shared" si="10"/>
        <v>54.05</v>
      </c>
      <c r="CW6" s="33" t="str">
        <f>IF(CW7="","",IF(CW7="-","【-】","【"&amp;SUBSTITUTE(TEXT(CW7,"#,##0.00"),"-","△")&amp;"】"))</f>
        <v>【60.13】</v>
      </c>
      <c r="CX6" s="34">
        <f>IF(CX7="",NA(),CX7)</f>
        <v>90.82</v>
      </c>
      <c r="CY6" s="34">
        <f t="shared" ref="CY6:DG6" si="11">IF(CY7="",NA(),CY7)</f>
        <v>92.02</v>
      </c>
      <c r="CZ6" s="34">
        <f t="shared" si="11"/>
        <v>91.86</v>
      </c>
      <c r="DA6" s="34">
        <f t="shared" si="11"/>
        <v>92.65</v>
      </c>
      <c r="DB6" s="34">
        <f t="shared" si="11"/>
        <v>95.51</v>
      </c>
      <c r="DC6" s="34">
        <f t="shared" si="11"/>
        <v>92.44</v>
      </c>
      <c r="DD6" s="34">
        <f t="shared" si="11"/>
        <v>92.98</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0.43</v>
      </c>
      <c r="EH6" s="34">
        <f t="shared" si="14"/>
        <v>1.17</v>
      </c>
      <c r="EI6" s="34">
        <f t="shared" si="14"/>
        <v>1.74</v>
      </c>
      <c r="EJ6" s="34">
        <f t="shared" si="14"/>
        <v>0.15</v>
      </c>
      <c r="EK6" s="34">
        <f t="shared" si="14"/>
        <v>0.12</v>
      </c>
      <c r="EL6" s="34">
        <f t="shared" si="14"/>
        <v>0.14000000000000001</v>
      </c>
      <c r="EM6" s="34">
        <f t="shared" si="14"/>
        <v>0.16</v>
      </c>
      <c r="EN6" s="34">
        <f t="shared" si="14"/>
        <v>0.15</v>
      </c>
      <c r="EO6" s="33" t="str">
        <f>IF(EO7="","",IF(EO7="-","【-】","【"&amp;SUBSTITUTE(TEXT(EO7,"#,##0.00"),"-","△")&amp;"】"))</f>
        <v>【0.23】</v>
      </c>
    </row>
    <row r="7" spans="1:145" s="35" customFormat="1" x14ac:dyDescent="0.15">
      <c r="A7" s="27"/>
      <c r="B7" s="36">
        <v>2017</v>
      </c>
      <c r="C7" s="36">
        <v>473251</v>
      </c>
      <c r="D7" s="36">
        <v>47</v>
      </c>
      <c r="E7" s="36">
        <v>17</v>
      </c>
      <c r="F7" s="36">
        <v>1</v>
      </c>
      <c r="G7" s="36">
        <v>0</v>
      </c>
      <c r="H7" s="36" t="s">
        <v>109</v>
      </c>
      <c r="I7" s="36" t="s">
        <v>110</v>
      </c>
      <c r="J7" s="36" t="s">
        <v>111</v>
      </c>
      <c r="K7" s="36" t="s">
        <v>112</v>
      </c>
      <c r="L7" s="36" t="s">
        <v>113</v>
      </c>
      <c r="M7" s="36" t="s">
        <v>114</v>
      </c>
      <c r="N7" s="37" t="s">
        <v>115</v>
      </c>
      <c r="O7" s="37" t="s">
        <v>116</v>
      </c>
      <c r="P7" s="37">
        <v>100</v>
      </c>
      <c r="Q7" s="37">
        <v>100</v>
      </c>
      <c r="R7" s="37">
        <v>1000</v>
      </c>
      <c r="S7" s="37">
        <v>13755</v>
      </c>
      <c r="T7" s="37">
        <v>15.12</v>
      </c>
      <c r="U7" s="37">
        <v>909.72</v>
      </c>
      <c r="V7" s="37">
        <v>13664</v>
      </c>
      <c r="W7" s="37">
        <v>11.32</v>
      </c>
      <c r="X7" s="37">
        <v>1207.07</v>
      </c>
      <c r="Y7" s="37">
        <v>100.17</v>
      </c>
      <c r="Z7" s="37">
        <v>104.31</v>
      </c>
      <c r="AA7" s="37">
        <v>113.23</v>
      </c>
      <c r="AB7" s="37">
        <v>101.98</v>
      </c>
      <c r="AC7" s="37">
        <v>94.02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295.24</v>
      </c>
      <c r="BG7" s="37">
        <v>287.22000000000003</v>
      </c>
      <c r="BH7" s="37">
        <v>140.56</v>
      </c>
      <c r="BI7" s="37">
        <v>161.83000000000001</v>
      </c>
      <c r="BJ7" s="37">
        <v>191.57</v>
      </c>
      <c r="BK7" s="37">
        <v>603.13</v>
      </c>
      <c r="BL7" s="37">
        <v>677.82</v>
      </c>
      <c r="BM7" s="37">
        <v>593.23</v>
      </c>
      <c r="BN7" s="37">
        <v>671.97</v>
      </c>
      <c r="BO7" s="37">
        <v>798.84</v>
      </c>
      <c r="BP7" s="37">
        <v>707.33</v>
      </c>
      <c r="BQ7" s="37">
        <v>105.79</v>
      </c>
      <c r="BR7" s="37">
        <v>110.62</v>
      </c>
      <c r="BS7" s="37">
        <v>116.41</v>
      </c>
      <c r="BT7" s="37">
        <v>104.81</v>
      </c>
      <c r="BU7" s="37">
        <v>96.62</v>
      </c>
      <c r="BV7" s="37">
        <v>81.81</v>
      </c>
      <c r="BW7" s="37">
        <v>78.510000000000005</v>
      </c>
      <c r="BX7" s="37">
        <v>86.48</v>
      </c>
      <c r="BY7" s="37">
        <v>86.34</v>
      </c>
      <c r="BZ7" s="37">
        <v>86.85</v>
      </c>
      <c r="CA7" s="37">
        <v>101.26</v>
      </c>
      <c r="CB7" s="37">
        <v>67.599999999999994</v>
      </c>
      <c r="CC7" s="37">
        <v>69.69</v>
      </c>
      <c r="CD7" s="37">
        <v>71.930000000000007</v>
      </c>
      <c r="CE7" s="37">
        <v>77.47</v>
      </c>
      <c r="CF7" s="37">
        <v>80.22</v>
      </c>
      <c r="CG7" s="37">
        <v>154.86000000000001</v>
      </c>
      <c r="CH7" s="37">
        <v>171.02</v>
      </c>
      <c r="CI7" s="37">
        <v>174.38</v>
      </c>
      <c r="CJ7" s="37">
        <v>175.12</v>
      </c>
      <c r="CK7" s="37">
        <v>177.15</v>
      </c>
      <c r="CL7" s="37">
        <v>136.38999999999999</v>
      </c>
      <c r="CM7" s="37" t="s">
        <v>115</v>
      </c>
      <c r="CN7" s="37" t="s">
        <v>115</v>
      </c>
      <c r="CO7" s="37" t="s">
        <v>115</v>
      </c>
      <c r="CP7" s="37" t="s">
        <v>115</v>
      </c>
      <c r="CQ7" s="37" t="s">
        <v>115</v>
      </c>
      <c r="CR7" s="37">
        <v>53.69</v>
      </c>
      <c r="CS7" s="37">
        <v>62.25</v>
      </c>
      <c r="CT7" s="37">
        <v>58.04</v>
      </c>
      <c r="CU7" s="37">
        <v>55.58</v>
      </c>
      <c r="CV7" s="37">
        <v>54.05</v>
      </c>
      <c r="CW7" s="37">
        <v>60.13</v>
      </c>
      <c r="CX7" s="37">
        <v>90.82</v>
      </c>
      <c r="CY7" s="37">
        <v>92.02</v>
      </c>
      <c r="CZ7" s="37">
        <v>91.86</v>
      </c>
      <c r="DA7" s="37">
        <v>92.65</v>
      </c>
      <c r="DB7" s="37">
        <v>95.51</v>
      </c>
      <c r="DC7" s="37">
        <v>92.44</v>
      </c>
      <c r="DD7" s="37">
        <v>92.98</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0.43</v>
      </c>
      <c r="EH7" s="37">
        <v>1.17</v>
      </c>
      <c r="EI7" s="37">
        <v>1.74</v>
      </c>
      <c r="EJ7" s="37">
        <v>0.15</v>
      </c>
      <c r="EK7" s="37">
        <v>0.12</v>
      </c>
      <c r="EL7" s="37">
        <v>0.14000000000000001</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2019-02-02T03:04:27Z</cp:lastPrinted>
  <dcterms:created xsi:type="dcterms:W3CDTF">2018-12-03T09:09:15Z</dcterms:created>
  <dcterms:modified xsi:type="dcterms:W3CDTF">2019-02-02T03:04:29Z</dcterms:modified>
  <cp:category/>
</cp:coreProperties>
</file>