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a_Box\業務文書\H30年度\H30水道_01総合調整\H30水道_0106経営分析\H30水道_0106経営分析_04経営比較分析\"/>
    </mc:Choice>
  </mc:AlternateContent>
  <workbookProtection workbookAlgorithmName="SHA-512" workbookHashValue="tx1rkUMJBAZPgcXnyBPo59DcKMiSeqmufITwCmpimXX+Sf7i6mXPYS/bhxGbPNTP3I2JaHsMH8Ch+C4EBFxp5A==" workbookSaltValue="vLykgvvT9dGRlcYT+M2dsQ==" workbookSpinCount="100000" lockStructure="1"/>
  <bookViews>
    <workbookView xWindow="0" yWindow="0" windowWidth="28800" windowHeight="1276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<sst xmlns="http://schemas.openxmlformats.org/spreadsheetml/2006/main" count="232" uniqueCount="120">
  <si>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</si>
  <si>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</si>
  <si>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</si>
  <si>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</si>
  <si>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</si>
  <si>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</si>
  <si>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</si>
  <si>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</si>
  <si>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</si>
  <si>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</si>
  <si>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</si>
  <si>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</si>
  <si>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</si>
  <si>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</si>
  <si>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</si>
  <si>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</si>
  <si>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</si>
  <si>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</si>
  <si>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</si>
  <si>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</si>
  <si>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</si>
  <si>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</si>
  <si>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</si>
  <si>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</si>
  <si>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</si>
  <si>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</si>
  <si>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</si>
  <si>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</si>
  <si>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</si>
  <si>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</si>
  <si>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</si>
  <si>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</si>
  <si>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</si>
  <si>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</si>
  <si>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</si>
  <si>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</si>
  <si>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</si>
  <si>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</si>
  <si>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</si>
  <si>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</si>
  <si>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</si>
  <si>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</si>
  <si>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</si>
  <si>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</si>
  <si>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</si>
  <si>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</si>
  <si>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</si>
  <si>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</si>
  <si>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</si>
  <si>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</si>
  <si>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</si>
  <si>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</si>
  <si>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</si>
  <si>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</si>
  <si>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</si>
  <si>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</si>
  <si>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</si>
  <si>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</si>
  <si>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</si>
  <si>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</si>
  <si>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</si>
  <si>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</si>
  <si>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</si>
  <si>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</si>
  <si>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</si>
  <si>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</si>
  <si>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</si>
  <si>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</si>
  <si>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</si>
  <si>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</si>
  <si>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</si>
  <si>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</si>
  <si>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</si>
  <si>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</si>
  <si>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</si>
  <si>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</si>
  <si>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</si>
  <si>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</si>
  <si>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</si>
  <si>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</si>
  <si>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</si>
  <si>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</si>
  <si>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</si>
  <si>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</si>
  <si>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</si>
  <si>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</si>
  <si>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</si>
  <si>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</si>
  <si>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</si>
  <si>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</si>
  <si>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</si>
  <si>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</si>
  <si>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</si>
  <si>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</si>
  <si>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</si>
  <si>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</si>
  <si>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</si>
  <si>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</si>
  <si>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</si>
  <si>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</si>
  <si>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</si>
  <si>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</si>
  <si>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</si>
  <si>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</si>
  <si>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</si>
  <si>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</si>
  <si>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</si>
  <si>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</si>
  <si>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</si>
  <si>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</si>
  <si>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</si>
  <si>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</si>
  <si>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</si>
  <si>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</si>
  <si>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</si>
  <si>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</si>
  <si>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</si>
  <si>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平成26年度以降、類似団体の平均値に比べ高くなった。今後10年で更新対象管路が増えるため資本の確保及び必要に応じて経営改善の実施や投資計画が必要である。
②管路経年化率
　類似団体に比べ低い数値になっているが、今後10年で法定耐用年数に達する施設が増加することが見込まれることから、老朽化の状況を把握し更新についての検討が必要である。
③管路更新率
　更新対象管路が増えることから、資本の確保及び管路の状況を把握し、適切な更新計画の検討が必要である。</t>
    <rPh sb="23" eb="25">
      <t>ルイジ</t>
    </rPh>
    <rPh sb="25" eb="27">
      <t>ダンタイ</t>
    </rPh>
    <rPh sb="30" eb="31">
      <t>チ</t>
    </rPh>
    <rPh sb="135" eb="137">
      <t>シセツ</t>
    </rPh>
    <rPh sb="138" eb="140">
      <t>ゾウカ</t>
    </rPh>
    <rPh sb="145" eb="147">
      <t>ミコ</t>
    </rPh>
    <phoneticPr fontId="4"/>
  </si>
  <si>
    <t xml:space="preserve">  経営状況は概ね良好と判断できる。しかし、今後10年で更新需要が増えることから起債の発行等も検討する必要がある。さらに人口の減少による給水収益の減、耐震化推進等による費用の増が見込まれる。加えて、観光客数が増加傾向にあることから、今後は給水人口の推移や水需要の変動に注視する必要がある。
　これらに備えるための財政計画、投資計画の策定及び人や組織のあり方等、経営基盤を強化していく必要がある。</t>
    <rPh sb="47" eb="49">
      <t>ケントウ</t>
    </rPh>
    <rPh sb="51" eb="53">
      <t>ヒツヨウ</t>
    </rPh>
    <rPh sb="63" eb="65">
      <t>ゲンショウ</t>
    </rPh>
    <rPh sb="95" eb="96">
      <t>クワ</t>
    </rPh>
    <rPh sb="99" eb="102">
      <t>カンコウキャク</t>
    </rPh>
    <rPh sb="102" eb="103">
      <t>スウ</t>
    </rPh>
    <rPh sb="104" eb="106">
      <t>ゾウカ</t>
    </rPh>
    <rPh sb="106" eb="108">
      <t>ケイコウ</t>
    </rPh>
    <rPh sb="116" eb="118">
      <t>コンゴ</t>
    </rPh>
    <rPh sb="119" eb="121">
      <t>キュウスイ</t>
    </rPh>
    <rPh sb="121" eb="123">
      <t>ジンコウ</t>
    </rPh>
    <rPh sb="124" eb="126">
      <t>スイイ</t>
    </rPh>
    <rPh sb="127" eb="128">
      <t>ミズ</t>
    </rPh>
    <rPh sb="128" eb="130">
      <t>ジュヨウ</t>
    </rPh>
    <rPh sb="131" eb="133">
      <t>ヘンドウ</t>
    </rPh>
    <rPh sb="134" eb="136">
      <t>チュウシ</t>
    </rPh>
    <rPh sb="138" eb="140">
      <t>ヒツヨウ</t>
    </rPh>
    <phoneticPr fontId="4"/>
  </si>
  <si>
    <t>①経営収支比率
　類似団体の平均値を上回っているが前年度より減少しており、管路の更新需要増加等に係る費用の確保が必要である。
②累積欠損金比率
　累積欠損金が発生していないことから、経営の健全化に寄与している。
③流動比率
　平均値を上回っているが、今後は管路の更新需要増加に伴い企業債の発行が増え、比率の低下が考えられる。
④企業債残高対給水収益比率
　平均値を下回っているが、今後は管路の更新需要・設備投資などにより企業債発行の検討が必要である。将来的には比率の上昇が予測される。
⑤料金回収率
　平均値を上回っているため良好と判断できるが、今後も維持するために回収率の向上に努めていきたい。
⑥給水原価
　漏水対策や工事計画の変更等で支出減が見られたと考える。給水原価も適正であると考えている。
⑦施設利用率
　平均値を上回っているため施設の効率性はよいと判断している。
⑧有収率
　平均値を上回っており適正と考えている。今後も有収率の向上に努めていきたい。</t>
    <rPh sb="9" eb="11">
      <t>ルイジ</t>
    </rPh>
    <rPh sb="11" eb="13">
      <t>ダンタイ</t>
    </rPh>
    <rPh sb="25" eb="28">
      <t>ゼンネンド</t>
    </rPh>
    <rPh sb="30" eb="32">
      <t>ゲンショウ</t>
    </rPh>
    <rPh sb="150" eb="152">
      <t>ヒリツ</t>
    </rPh>
    <rPh sb="225" eb="227">
      <t>ショウライ</t>
    </rPh>
    <rPh sb="227" eb="228">
      <t>テキ</t>
    </rPh>
    <rPh sb="230" eb="232">
      <t>ヒリツ</t>
    </rPh>
    <rPh sb="233" eb="235">
      <t>ジョウショウ</t>
    </rPh>
    <rPh sb="236" eb="238">
      <t>ヨソク</t>
    </rPh>
    <rPh sb="306" eb="308">
      <t>ロウスイ</t>
    </rPh>
    <rPh sb="308" eb="310">
      <t>タイサク</t>
    </rPh>
    <rPh sb="311" eb="313">
      <t>コウジ</t>
    </rPh>
    <rPh sb="313" eb="315">
      <t>ケイカク</t>
    </rPh>
    <rPh sb="316" eb="318">
      <t>ヘンコウ</t>
    </rPh>
    <rPh sb="318" eb="319">
      <t>トウ</t>
    </rPh>
    <rPh sb="320" eb="322">
      <t>シシュツ</t>
    </rPh>
    <rPh sb="324" eb="325">
      <t>ミ</t>
    </rPh>
    <rPh sb="329" eb="3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</si>
</sst>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0.48</c:v>
                </c:pt>
                <c:pt idx="1">
                  <c:v>0.23</c:v>
                </c:pt>
                <c:pt idx="2" formatCode="#,##0.00;&quot;△&quot;#,##0.00">
                  <c:v>0</c:v>
                </c:pt>
                <c:pt idx="3" formatCode="#,##0.00;&quot;△&quot;#,##0.00">
                  <c:v>0</c:v>
                </c:pt>
                <c:pt idx="4">
                  <c:v>0.95</c:v>
                </c:pt>
              </c:numCache>
            </c:numRef>
          </c:val>
          <c:extLst xmlns:c16r2="http://schemas.microsoft.com/office/drawing/2015/06/chart">
            <c:ext xmlns:c16="http://schemas.microsoft.com/office/drawing/2014/chart" uri="{C3380CC4-5D6E-409C-BE32-E72D297353CC}">
              <c16:uniqueId val="{00000000-DB6B-43A2-B15B-F6884CD77025}"/>
            </c:ext>
          </c:extLst>
        </c:ser>
        <c:dLbls>
          <c:showLegendKey val="0"/>
          <c:showVal val="0"/>
          <c:showCatName val="0"/>
          <c:showSerName val="0"/>
          <c:showPercent val="0"/>
          <c:showBubbleSize val="0"/>
        </c:dLbls>
        <c:gapWidth val="150"/>
        <c:axId val="461417264"/>
        <c:axId val="46141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B6B-43A2-B15B-F6884CD77025}"/>
            </c:ext>
          </c:extLst>
        </c:ser>
        <c:dLbls>
          <c:showLegendKey val="0"/>
          <c:showVal val="0"/>
          <c:showCatName val="0"/>
          <c:showSerName val="0"/>
          <c:showPercent val="0"/>
          <c:showBubbleSize val="0"/>
        </c:dLbls>
        <c:marker val="1"/>
        <c:smooth val="0"/>
        <c:axId val="461417264"/>
        <c:axId val="461417656"/>
      </c:lineChart>
      <c:dateAx>
        <c:axId val="461417264"/>
        <c:scaling>
          <c:orientation val="minMax"/>
        </c:scaling>
        <c:delete val="1"/>
        <c:axPos val="b"/>
        <c:numFmt formatCode="ge" sourceLinked="1"/>
        <c:majorTickMark val="none"/>
        <c:minorTickMark val="none"/>
        <c:tickLblPos val="none"/>
        <c:crossAx val="461417656"/>
        <c:crosses val="autoZero"/>
        <c:auto val="1"/>
        <c:lblOffset val="100"/>
        <c:baseTimeUnit val="years"/>
      </c:dateAx>
      <c:valAx>
        <c:axId val="46141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1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76.44</c:v>
                </c:pt>
                <c:pt idx="1">
                  <c:v>77.11</c:v>
                </c:pt>
                <c:pt idx="2">
                  <c:v>76.09</c:v>
                </c:pt>
                <c:pt idx="3">
                  <c:v>77.599999999999994</c:v>
                </c:pt>
                <c:pt idx="4">
                  <c:v>79.180000000000007</c:v>
                </c:pt>
              </c:numCache>
            </c:numRef>
          </c:val>
          <c:extLst xmlns:c16r2="http://schemas.microsoft.com/office/drawing/2015/06/chart">
            <c:ext xmlns:c16="http://schemas.microsoft.com/office/drawing/2014/chart" uri="{C3380CC4-5D6E-409C-BE32-E72D297353CC}">
              <c16:uniqueId val="{00000000-F18F-4281-A0B0-283BA243E882}"/>
            </c:ext>
          </c:extLst>
        </c:ser>
        <c:dLbls>
          <c:showLegendKey val="0"/>
          <c:showVal val="0"/>
          <c:showCatName val="0"/>
          <c:showSerName val="0"/>
          <c:showPercent val="0"/>
          <c:showBubbleSize val="0"/>
        </c:dLbls>
        <c:gapWidth val="150"/>
        <c:axId val="458693936"/>
        <c:axId val="45869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F18F-4281-A0B0-283BA243E882}"/>
            </c:ext>
          </c:extLst>
        </c:ser>
        <c:dLbls>
          <c:showLegendKey val="0"/>
          <c:showVal val="0"/>
          <c:showCatName val="0"/>
          <c:showSerName val="0"/>
          <c:showPercent val="0"/>
          <c:showBubbleSize val="0"/>
        </c:dLbls>
        <c:marker val="1"/>
        <c:smooth val="0"/>
        <c:axId val="458693936"/>
        <c:axId val="458694328"/>
      </c:lineChart>
      <c:dateAx>
        <c:axId val="458693936"/>
        <c:scaling>
          <c:orientation val="minMax"/>
        </c:scaling>
        <c:delete val="1"/>
        <c:axPos val="b"/>
        <c:numFmt formatCode="ge" sourceLinked="1"/>
        <c:majorTickMark val="none"/>
        <c:minorTickMark val="none"/>
        <c:tickLblPos val="none"/>
        <c:crossAx val="458694328"/>
        <c:crosses val="autoZero"/>
        <c:auto val="1"/>
        <c:lblOffset val="100"/>
        <c:baseTimeUnit val="years"/>
      </c:dateAx>
      <c:valAx>
        <c:axId val="45869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9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94.5</c:v>
                </c:pt>
                <c:pt idx="1">
                  <c:v>93.57</c:v>
                </c:pt>
                <c:pt idx="2">
                  <c:v>94.84</c:v>
                </c:pt>
                <c:pt idx="3">
                  <c:v>95.86</c:v>
                </c:pt>
                <c:pt idx="4">
                  <c:v>94.87</c:v>
                </c:pt>
              </c:numCache>
            </c:numRef>
          </c:val>
          <c:extLst xmlns:c16r2="http://schemas.microsoft.com/office/drawing/2015/06/chart">
            <c:ext xmlns:c16="http://schemas.microsoft.com/office/drawing/2014/chart" uri="{C3380CC4-5D6E-409C-BE32-E72D297353CC}">
              <c16:uniqueId val="{00000000-A44B-4574-B09E-DD16309C10BE}"/>
            </c:ext>
          </c:extLst>
        </c:ser>
        <c:dLbls>
          <c:showLegendKey val="0"/>
          <c:showVal val="0"/>
          <c:showCatName val="0"/>
          <c:showSerName val="0"/>
          <c:showPercent val="0"/>
          <c:showBubbleSize val="0"/>
        </c:dLbls>
        <c:gapWidth val="150"/>
        <c:axId val="458695504"/>
        <c:axId val="45869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A44B-4574-B09E-DD16309C10BE}"/>
            </c:ext>
          </c:extLst>
        </c:ser>
        <c:dLbls>
          <c:showLegendKey val="0"/>
          <c:showVal val="0"/>
          <c:showCatName val="0"/>
          <c:showSerName val="0"/>
          <c:showPercent val="0"/>
          <c:showBubbleSize val="0"/>
        </c:dLbls>
        <c:marker val="1"/>
        <c:smooth val="0"/>
        <c:axId val="458695504"/>
        <c:axId val="458695896"/>
      </c:lineChart>
      <c:dateAx>
        <c:axId val="458695504"/>
        <c:scaling>
          <c:orientation val="minMax"/>
        </c:scaling>
        <c:delete val="1"/>
        <c:axPos val="b"/>
        <c:numFmt formatCode="ge" sourceLinked="1"/>
        <c:majorTickMark val="none"/>
        <c:minorTickMark val="none"/>
        <c:tickLblPos val="none"/>
        <c:crossAx val="458695896"/>
        <c:crosses val="autoZero"/>
        <c:auto val="1"/>
        <c:lblOffset val="100"/>
        <c:baseTimeUnit val="years"/>
      </c:dateAx>
      <c:valAx>
        <c:axId val="45869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69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111.95</c:v>
                </c:pt>
                <c:pt idx="1">
                  <c:v>112.65</c:v>
                </c:pt>
                <c:pt idx="2">
                  <c:v>115.45</c:v>
                </c:pt>
                <c:pt idx="3">
                  <c:v>121.18</c:v>
                </c:pt>
                <c:pt idx="4">
                  <c:v>120.13</c:v>
                </c:pt>
              </c:numCache>
            </c:numRef>
          </c:val>
          <c:extLst xmlns:c16r2="http://schemas.microsoft.com/office/drawing/2015/06/chart">
            <c:ext xmlns:c16="http://schemas.microsoft.com/office/drawing/2014/chart" uri="{C3380CC4-5D6E-409C-BE32-E72D297353CC}">
              <c16:uniqueId val="{00000000-B689-42F8-B0D7-C1E1A0F93C14}"/>
            </c:ext>
          </c:extLst>
        </c:ser>
        <c:dLbls>
          <c:showLegendKey val="0"/>
          <c:showVal val="0"/>
          <c:showCatName val="0"/>
          <c:showSerName val="0"/>
          <c:showPercent val="0"/>
          <c:showBubbleSize val="0"/>
        </c:dLbls>
        <c:gapWidth val="150"/>
        <c:axId val="461418832"/>
        <c:axId val="46036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B689-42F8-B0D7-C1E1A0F93C14}"/>
            </c:ext>
          </c:extLst>
        </c:ser>
        <c:dLbls>
          <c:showLegendKey val="0"/>
          <c:showVal val="0"/>
          <c:showCatName val="0"/>
          <c:showSerName val="0"/>
          <c:showPercent val="0"/>
          <c:showBubbleSize val="0"/>
        </c:dLbls>
        <c:marker val="1"/>
        <c:smooth val="0"/>
        <c:axId val="461418832"/>
        <c:axId val="460363624"/>
      </c:lineChart>
      <c:dateAx>
        <c:axId val="461418832"/>
        <c:scaling>
          <c:orientation val="minMax"/>
        </c:scaling>
        <c:delete val="1"/>
        <c:axPos val="b"/>
        <c:numFmt formatCode="ge" sourceLinked="1"/>
        <c:majorTickMark val="none"/>
        <c:minorTickMark val="none"/>
        <c:tickLblPos val="none"/>
        <c:crossAx val="460363624"/>
        <c:crosses val="autoZero"/>
        <c:auto val="1"/>
        <c:lblOffset val="100"/>
        <c:baseTimeUnit val="years"/>
      </c:dateAx>
      <c:valAx>
        <c:axId val="46036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41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26.66</c:v>
                </c:pt>
                <c:pt idx="1">
                  <c:v>53.2</c:v>
                </c:pt>
                <c:pt idx="2">
                  <c:v>54.56</c:v>
                </c:pt>
                <c:pt idx="3">
                  <c:v>54.62</c:v>
                </c:pt>
                <c:pt idx="4">
                  <c:v>52.33</c:v>
                </c:pt>
              </c:numCache>
            </c:numRef>
          </c:val>
          <c:extLst xmlns:c16r2="http://schemas.microsoft.com/office/drawing/2015/06/chart">
            <c:ext xmlns:c16="http://schemas.microsoft.com/office/drawing/2014/chart" uri="{C3380CC4-5D6E-409C-BE32-E72D297353CC}">
              <c16:uniqueId val="{00000000-1CCC-45CC-827C-EA2C84FC8578}"/>
            </c:ext>
          </c:extLst>
        </c:ser>
        <c:dLbls>
          <c:showLegendKey val="0"/>
          <c:showVal val="0"/>
          <c:showCatName val="0"/>
          <c:showSerName val="0"/>
          <c:showPercent val="0"/>
          <c:showBubbleSize val="0"/>
        </c:dLbls>
        <c:gapWidth val="150"/>
        <c:axId val="460364800"/>
        <c:axId val="46036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1CCC-45CC-827C-EA2C84FC8578}"/>
            </c:ext>
          </c:extLst>
        </c:ser>
        <c:dLbls>
          <c:showLegendKey val="0"/>
          <c:showVal val="0"/>
          <c:showCatName val="0"/>
          <c:showSerName val="0"/>
          <c:showPercent val="0"/>
          <c:showBubbleSize val="0"/>
        </c:dLbls>
        <c:marker val="1"/>
        <c:smooth val="0"/>
        <c:axId val="460364800"/>
        <c:axId val="460365192"/>
      </c:lineChart>
      <c:dateAx>
        <c:axId val="460364800"/>
        <c:scaling>
          <c:orientation val="minMax"/>
        </c:scaling>
        <c:delete val="1"/>
        <c:axPos val="b"/>
        <c:numFmt formatCode="ge" sourceLinked="1"/>
        <c:majorTickMark val="none"/>
        <c:minorTickMark val="none"/>
        <c:tickLblPos val="none"/>
        <c:crossAx val="460365192"/>
        <c:crosses val="autoZero"/>
        <c:auto val="1"/>
        <c:lblOffset val="100"/>
        <c:baseTimeUnit val="years"/>
      </c:dateAx>
      <c:valAx>
        <c:axId val="46036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0.83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BDA-4A04-A0C2-9AD4A3ADF85C}"/>
            </c:ext>
          </c:extLst>
        </c:ser>
        <c:dLbls>
          <c:showLegendKey val="0"/>
          <c:showVal val="0"/>
          <c:showCatName val="0"/>
          <c:showSerName val="0"/>
          <c:showPercent val="0"/>
          <c:showBubbleSize val="0"/>
        </c:dLbls>
        <c:gapWidth val="150"/>
        <c:axId val="460366368"/>
        <c:axId val="46036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ABDA-4A04-A0C2-9AD4A3ADF85C}"/>
            </c:ext>
          </c:extLst>
        </c:ser>
        <c:dLbls>
          <c:showLegendKey val="0"/>
          <c:showVal val="0"/>
          <c:showCatName val="0"/>
          <c:showSerName val="0"/>
          <c:showPercent val="0"/>
          <c:showBubbleSize val="0"/>
        </c:dLbls>
        <c:marker val="1"/>
        <c:smooth val="0"/>
        <c:axId val="460366368"/>
        <c:axId val="460366760"/>
      </c:lineChart>
      <c:dateAx>
        <c:axId val="460366368"/>
        <c:scaling>
          <c:orientation val="minMax"/>
        </c:scaling>
        <c:delete val="1"/>
        <c:axPos val="b"/>
        <c:numFmt formatCode="ge" sourceLinked="1"/>
        <c:majorTickMark val="none"/>
        <c:minorTickMark val="none"/>
        <c:tickLblPos val="none"/>
        <c:crossAx val="460366760"/>
        <c:crosses val="autoZero"/>
        <c:auto val="1"/>
        <c:lblOffset val="100"/>
        <c:baseTimeUnit val="years"/>
      </c:dateAx>
      <c:valAx>
        <c:axId val="46036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3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F0-4B27-B065-697DD58DB7CC}"/>
            </c:ext>
          </c:extLst>
        </c:ser>
        <c:dLbls>
          <c:showLegendKey val="0"/>
          <c:showVal val="0"/>
          <c:showCatName val="0"/>
          <c:showSerName val="0"/>
          <c:showPercent val="0"/>
          <c:showBubbleSize val="0"/>
        </c:dLbls>
        <c:gapWidth val="150"/>
        <c:axId val="460916680"/>
        <c:axId val="46091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23F0-4B27-B065-697DD58DB7CC}"/>
            </c:ext>
          </c:extLst>
        </c:ser>
        <c:dLbls>
          <c:showLegendKey val="0"/>
          <c:showVal val="0"/>
          <c:showCatName val="0"/>
          <c:showSerName val="0"/>
          <c:showPercent val="0"/>
          <c:showBubbleSize val="0"/>
        </c:dLbls>
        <c:marker val="1"/>
        <c:smooth val="0"/>
        <c:axId val="460916680"/>
        <c:axId val="460917072"/>
      </c:lineChart>
      <c:dateAx>
        <c:axId val="460916680"/>
        <c:scaling>
          <c:orientation val="minMax"/>
        </c:scaling>
        <c:delete val="1"/>
        <c:axPos val="b"/>
        <c:numFmt formatCode="ge" sourceLinked="1"/>
        <c:majorTickMark val="none"/>
        <c:minorTickMark val="none"/>
        <c:tickLblPos val="none"/>
        <c:crossAx val="460917072"/>
        <c:crosses val="autoZero"/>
        <c:auto val="1"/>
        <c:lblOffset val="100"/>
        <c:baseTimeUnit val="years"/>
      </c:dateAx>
      <c:valAx>
        <c:axId val="46091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91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1288.22</c:v>
                </c:pt>
                <c:pt idx="1">
                  <c:v>1326.63</c:v>
                </c:pt>
                <c:pt idx="2">
                  <c:v>1314.14</c:v>
                </c:pt>
                <c:pt idx="3">
                  <c:v>833.77</c:v>
                </c:pt>
                <c:pt idx="4">
                  <c:v>868.8</c:v>
                </c:pt>
              </c:numCache>
            </c:numRef>
          </c:val>
          <c:extLst xmlns:c16r2="http://schemas.microsoft.com/office/drawing/2015/06/chart">
            <c:ext xmlns:c16="http://schemas.microsoft.com/office/drawing/2014/chart" uri="{C3380CC4-5D6E-409C-BE32-E72D297353CC}">
              <c16:uniqueId val="{00000000-B0E4-4B51-BD3B-F1CFFC4FDFBA}"/>
            </c:ext>
          </c:extLst>
        </c:ser>
        <c:dLbls>
          <c:showLegendKey val="0"/>
          <c:showVal val="0"/>
          <c:showCatName val="0"/>
          <c:showSerName val="0"/>
          <c:showPercent val="0"/>
          <c:showBubbleSize val="0"/>
        </c:dLbls>
        <c:gapWidth val="150"/>
        <c:axId val="460918248"/>
        <c:axId val="46091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B0E4-4B51-BD3B-F1CFFC4FDFBA}"/>
            </c:ext>
          </c:extLst>
        </c:ser>
        <c:dLbls>
          <c:showLegendKey val="0"/>
          <c:showVal val="0"/>
          <c:showCatName val="0"/>
          <c:showSerName val="0"/>
          <c:showPercent val="0"/>
          <c:showBubbleSize val="0"/>
        </c:dLbls>
        <c:marker val="1"/>
        <c:smooth val="0"/>
        <c:axId val="460918248"/>
        <c:axId val="460918640"/>
      </c:lineChart>
      <c:dateAx>
        <c:axId val="460918248"/>
        <c:scaling>
          <c:orientation val="minMax"/>
        </c:scaling>
        <c:delete val="1"/>
        <c:axPos val="b"/>
        <c:numFmt formatCode="ge" sourceLinked="1"/>
        <c:majorTickMark val="none"/>
        <c:minorTickMark val="none"/>
        <c:tickLblPos val="none"/>
        <c:crossAx val="460918640"/>
        <c:crosses val="autoZero"/>
        <c:auto val="1"/>
        <c:lblOffset val="100"/>
        <c:baseTimeUnit val="years"/>
      </c:dateAx>
      <c:valAx>
        <c:axId val="46091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9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3.48</c:v>
                </c:pt>
                <c:pt idx="1">
                  <c:v>3.19</c:v>
                </c:pt>
                <c:pt idx="2">
                  <c:v>2.88</c:v>
                </c:pt>
                <c:pt idx="3">
                  <c:v>2.48</c:v>
                </c:pt>
                <c:pt idx="4">
                  <c:v>2.14</c:v>
                </c:pt>
              </c:numCache>
            </c:numRef>
          </c:val>
          <c:extLst xmlns:c16r2="http://schemas.microsoft.com/office/drawing/2015/06/chart">
            <c:ext xmlns:c16="http://schemas.microsoft.com/office/drawing/2014/chart" uri="{C3380CC4-5D6E-409C-BE32-E72D297353CC}">
              <c16:uniqueId val="{00000000-E2F3-4F50-A218-B387CE19394B}"/>
            </c:ext>
          </c:extLst>
        </c:ser>
        <c:dLbls>
          <c:showLegendKey val="0"/>
          <c:showVal val="0"/>
          <c:showCatName val="0"/>
          <c:showSerName val="0"/>
          <c:showPercent val="0"/>
          <c:showBubbleSize val="0"/>
        </c:dLbls>
        <c:gapWidth val="150"/>
        <c:axId val="460919816"/>
        <c:axId val="4588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E2F3-4F50-A218-B387CE19394B}"/>
            </c:ext>
          </c:extLst>
        </c:ser>
        <c:dLbls>
          <c:showLegendKey val="0"/>
          <c:showVal val="0"/>
          <c:showCatName val="0"/>
          <c:showSerName val="0"/>
          <c:showPercent val="0"/>
          <c:showBubbleSize val="0"/>
        </c:dLbls>
        <c:marker val="1"/>
        <c:smooth val="0"/>
        <c:axId val="460919816"/>
        <c:axId val="458871152"/>
      </c:lineChart>
      <c:dateAx>
        <c:axId val="460919816"/>
        <c:scaling>
          <c:orientation val="minMax"/>
        </c:scaling>
        <c:delete val="1"/>
        <c:axPos val="b"/>
        <c:numFmt formatCode="ge" sourceLinked="1"/>
        <c:majorTickMark val="none"/>
        <c:minorTickMark val="none"/>
        <c:tickLblPos val="none"/>
        <c:crossAx val="458871152"/>
        <c:crosses val="autoZero"/>
        <c:auto val="1"/>
        <c:lblOffset val="100"/>
        <c:baseTimeUnit val="years"/>
      </c:dateAx>
      <c:valAx>
        <c:axId val="45887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91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110.72</c:v>
                </c:pt>
                <c:pt idx="1">
                  <c:v>109.88</c:v>
                </c:pt>
                <c:pt idx="2">
                  <c:v>115.19</c:v>
                </c:pt>
                <c:pt idx="3">
                  <c:v>119.92</c:v>
                </c:pt>
                <c:pt idx="4">
                  <c:v>117.71</c:v>
                </c:pt>
              </c:numCache>
            </c:numRef>
          </c:val>
          <c:extLst xmlns:c16r2="http://schemas.microsoft.com/office/drawing/2015/06/chart">
            <c:ext xmlns:c16="http://schemas.microsoft.com/office/drawing/2014/chart" uri="{C3380CC4-5D6E-409C-BE32-E72D297353CC}">
              <c16:uniqueId val="{00000000-59DF-4CBE-89B1-D462DD223B45}"/>
            </c:ext>
          </c:extLst>
        </c:ser>
        <c:dLbls>
          <c:showLegendKey val="0"/>
          <c:showVal val="0"/>
          <c:showCatName val="0"/>
          <c:showSerName val="0"/>
          <c:showPercent val="0"/>
          <c:showBubbleSize val="0"/>
        </c:dLbls>
        <c:gapWidth val="150"/>
        <c:axId val="458872328"/>
        <c:axId val="4588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59DF-4CBE-89B1-D462DD223B45}"/>
            </c:ext>
          </c:extLst>
        </c:ser>
        <c:dLbls>
          <c:showLegendKey val="0"/>
          <c:showVal val="0"/>
          <c:showCatName val="0"/>
          <c:showSerName val="0"/>
          <c:showPercent val="0"/>
          <c:showBubbleSize val="0"/>
        </c:dLbls>
        <c:marker val="1"/>
        <c:smooth val="0"/>
        <c:axId val="458872328"/>
        <c:axId val="458872720"/>
      </c:lineChart>
      <c:dateAx>
        <c:axId val="458872328"/>
        <c:scaling>
          <c:orientation val="minMax"/>
        </c:scaling>
        <c:delete val="1"/>
        <c:axPos val="b"/>
        <c:numFmt formatCode="ge" sourceLinked="1"/>
        <c:majorTickMark val="none"/>
        <c:minorTickMark val="none"/>
        <c:tickLblPos val="none"/>
        <c:crossAx val="458872720"/>
        <c:crosses val="autoZero"/>
        <c:auto val="1"/>
        <c:lblOffset val="100"/>
        <c:baseTimeUnit val="years"/>
      </c:dateAx>
      <c:valAx>
        <c:axId val="45887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163.29</c:v>
                </c:pt>
                <c:pt idx="1">
                  <c:v>164.47</c:v>
                </c:pt>
                <c:pt idx="2">
                  <c:v>156.61000000000001</c:v>
                </c:pt>
                <c:pt idx="3">
                  <c:v>151.03</c:v>
                </c:pt>
                <c:pt idx="4">
                  <c:v>153.99</c:v>
                </c:pt>
              </c:numCache>
            </c:numRef>
          </c:val>
          <c:extLst xmlns:c16r2="http://schemas.microsoft.com/office/drawing/2015/06/chart">
            <c:ext xmlns:c16="http://schemas.microsoft.com/office/drawing/2014/chart" uri="{C3380CC4-5D6E-409C-BE32-E72D297353CC}">
              <c16:uniqueId val="{00000000-DF6A-4BD9-BFAC-1F41B0AE5C35}"/>
            </c:ext>
          </c:extLst>
        </c:ser>
        <c:dLbls>
          <c:showLegendKey val="0"/>
          <c:showVal val="0"/>
          <c:showCatName val="0"/>
          <c:showSerName val="0"/>
          <c:showPercent val="0"/>
          <c:showBubbleSize val="0"/>
        </c:dLbls>
        <c:gapWidth val="150"/>
        <c:axId val="458873896"/>
        <c:axId val="45887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DF6A-4BD9-BFAC-1F41B0AE5C35}"/>
            </c:ext>
          </c:extLst>
        </c:ser>
        <c:dLbls>
          <c:showLegendKey val="0"/>
          <c:showVal val="0"/>
          <c:showCatName val="0"/>
          <c:showSerName val="0"/>
          <c:showPercent val="0"/>
          <c:showBubbleSize val="0"/>
        </c:dLbls>
        <c:marker val="1"/>
        <c:smooth val="0"/>
        <c:axId val="458873896"/>
        <c:axId val="458874288"/>
      </c:lineChart>
      <c:dateAx>
        <c:axId val="458873896"/>
        <c:scaling>
          <c:orientation val="minMax"/>
        </c:scaling>
        <c:delete val="1"/>
        <c:axPos val="b"/>
        <c:numFmt formatCode="ge" sourceLinked="1"/>
        <c:majorTickMark val="none"/>
        <c:minorTickMark val="none"/>
        <c:tickLblPos val="none"/>
        <c:crossAx val="458874288"/>
        <c:crosses val="autoZero"/>
        <c:auto val="1"/>
        <c:lblOffset val="100"/>
        <c:baseTimeUnit val="years"/>
      </c:dateAx>
      <c:valAx>
        <c:axId val="45887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87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3" zoomScale="91" zoomScaleNormal="9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読谷村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41444</v>
      </c>
      <c r="AM8" s="70"/>
      <c r="AN8" s="70"/>
      <c r="AO8" s="70"/>
      <c r="AP8" s="70"/>
      <c r="AQ8" s="70"/>
      <c r="AR8" s="70"/>
      <c r="AS8" s="70"/>
      <c r="AT8" s="66">
        <f>データ!$S$6</f>
        <v>35.28</v>
      </c>
      <c r="AU8" s="67"/>
      <c r="AV8" s="67"/>
      <c r="AW8" s="67"/>
      <c r="AX8" s="67"/>
      <c r="AY8" s="67"/>
      <c r="AZ8" s="67"/>
      <c r="BA8" s="67"/>
      <c r="BB8" s="69">
        <f>データ!$T$6</f>
        <v>1174.72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96.43</v>
      </c>
      <c r="J10" s="67"/>
      <c r="K10" s="67"/>
      <c r="L10" s="67"/>
      <c r="M10" s="67"/>
      <c r="N10" s="67"/>
      <c r="O10" s="68"/>
      <c r="P10" s="69">
        <f>データ!$P$6</f>
        <v>99.96</v>
      </c>
      <c r="Q10" s="69"/>
      <c r="R10" s="69"/>
      <c r="S10" s="69"/>
      <c r="T10" s="69"/>
      <c r="U10" s="69"/>
      <c r="V10" s="69"/>
      <c r="W10" s="70">
        <f>データ!$Q$6</f>
        <v>3244</v>
      </c>
      <c r="X10" s="70"/>
      <c r="Y10" s="70"/>
      <c r="Z10" s="70"/>
      <c r="AA10" s="70"/>
      <c r="AB10" s="70"/>
      <c r="AC10" s="70"/>
      <c r="AD10" s="2"/>
      <c r="AE10" s="2"/>
      <c r="AF10" s="2"/>
      <c r="AG10" s="2"/>
      <c r="AH10" s="4"/>
      <c r="AI10" s="4"/>
      <c r="AJ10" s="4"/>
      <c r="AK10" s="4"/>
      <c r="AL10" s="70">
        <f>データ!$U$6</f>
        <v>41305</v>
      </c>
      <c r="AM10" s="70"/>
      <c r="AN10" s="70"/>
      <c r="AO10" s="70"/>
      <c r="AP10" s="70"/>
      <c r="AQ10" s="70"/>
      <c r="AR10" s="70"/>
      <c r="AS10" s="70"/>
      <c r="AT10" s="66">
        <f>データ!$V$6</f>
        <v>35.28</v>
      </c>
      <c r="AU10" s="67"/>
      <c r="AV10" s="67"/>
      <c r="AW10" s="67"/>
      <c r="AX10" s="67"/>
      <c r="AY10" s="67"/>
      <c r="AZ10" s="67"/>
      <c r="BA10" s="67"/>
      <c r="BB10" s="69">
        <f>データ!$W$6</f>
        <v>1170.78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DfPsbUpLIQIBJ4+uPhYAaAbnklGopbJlJa7qrH2aIBRJB7voZuQ+aFNkJ7KzwV7dNwR2SD9ffLSYWP5LLdrFw==" saltValue="obwPi6RaIG10vBI1eNVnL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473243</v>
      </c>
      <c r="D6" s="33">
        <f t="shared" si="3"/>
        <v>46</v>
      </c>
      <c r="E6" s="33">
        <f t="shared" si="3"/>
        <v>1</v>
      </c>
      <c r="F6" s="33">
        <f t="shared" si="3"/>
        <v>0</v>
      </c>
      <c r="G6" s="33">
        <f t="shared" si="3"/>
        <v>1</v>
      </c>
      <c r="H6" s="33" t="str">
        <f t="shared" si="3"/>
        <v>沖縄県　読谷村</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96.43</v>
      </c>
      <c r="P6" s="34">
        <f t="shared" si="3"/>
        <v>99.96</v>
      </c>
      <c r="Q6" s="34">
        <f t="shared" si="3"/>
        <v>3244</v>
      </c>
      <c r="R6" s="34">
        <f t="shared" si="3"/>
        <v>41444</v>
      </c>
      <c r="S6" s="34">
        <f t="shared" si="3"/>
        <v>35.28</v>
      </c>
      <c r="T6" s="34">
        <f t="shared" si="3"/>
        <v>1174.72</v>
      </c>
      <c r="U6" s="34">
        <f t="shared" si="3"/>
        <v>41305</v>
      </c>
      <c r="V6" s="34">
        <f t="shared" si="3"/>
        <v>35.28</v>
      </c>
      <c r="W6" s="34">
        <f t="shared" si="3"/>
        <v>1170.78</v>
      </c>
      <c r="X6" s="35">
        <f>IF(X7="",NA(),X7)</f>
        <v>111.95</v>
      </c>
      <c r="Y6" s="35">
        <f t="shared" ref="Y6:AG6" si="4">IF(Y7="",NA(),Y7)</f>
        <v>112.65</v>
      </c>
      <c r="Z6" s="35">
        <f t="shared" si="4"/>
        <v>115.45</v>
      </c>
      <c r="AA6" s="35">
        <f t="shared" si="4"/>
        <v>121.18</v>
      </c>
      <c r="AB6" s="35">
        <f t="shared" si="4"/>
        <v>120.13</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1288.22</v>
      </c>
      <c r="AU6" s="35">
        <f t="shared" ref="AU6:BC6" si="6">IF(AU7="",NA(),AU7)</f>
        <v>1326.63</v>
      </c>
      <c r="AV6" s="35">
        <f t="shared" si="6"/>
        <v>1314.14</v>
      </c>
      <c r="AW6" s="35">
        <f t="shared" si="6"/>
        <v>833.77</v>
      </c>
      <c r="AX6" s="35">
        <f t="shared" si="6"/>
        <v>868.8</v>
      </c>
      <c r="AY6" s="35">
        <f t="shared" si="6"/>
        <v>909.68</v>
      </c>
      <c r="AZ6" s="35">
        <f t="shared" si="6"/>
        <v>382.09</v>
      </c>
      <c r="BA6" s="35">
        <f t="shared" si="6"/>
        <v>371.31</v>
      </c>
      <c r="BB6" s="35">
        <f t="shared" si="6"/>
        <v>377.63</v>
      </c>
      <c r="BC6" s="35">
        <f t="shared" si="6"/>
        <v>357.34</v>
      </c>
      <c r="BD6" s="34" t="str">
        <f>IF(BD7="","",IF(BD7="-","【-】","【"&amp;SUBSTITUTE(TEXT(BD7,"#,##0.00"),"-","△")&amp;"】"))</f>
        <v>【264.34】</v>
      </c>
      <c r="BE6" s="35">
        <f>IF(BE7="",NA(),BE7)</f>
        <v>3.48</v>
      </c>
      <c r="BF6" s="35">
        <f t="shared" ref="BF6:BN6" si="7">IF(BF7="",NA(),BF7)</f>
        <v>3.19</v>
      </c>
      <c r="BG6" s="35">
        <f t="shared" si="7"/>
        <v>2.88</v>
      </c>
      <c r="BH6" s="35">
        <f t="shared" si="7"/>
        <v>2.48</v>
      </c>
      <c r="BI6" s="35">
        <f t="shared" si="7"/>
        <v>2.14</v>
      </c>
      <c r="BJ6" s="35">
        <f t="shared" si="7"/>
        <v>382.65</v>
      </c>
      <c r="BK6" s="35">
        <f t="shared" si="7"/>
        <v>385.06</v>
      </c>
      <c r="BL6" s="35">
        <f t="shared" si="7"/>
        <v>373.09</v>
      </c>
      <c r="BM6" s="35">
        <f t="shared" si="7"/>
        <v>364.71</v>
      </c>
      <c r="BN6" s="35">
        <f t="shared" si="7"/>
        <v>373.69</v>
      </c>
      <c r="BO6" s="34" t="str">
        <f>IF(BO7="","",IF(BO7="-","【-】","【"&amp;SUBSTITUTE(TEXT(BO7,"#,##0.00"),"-","△")&amp;"】"))</f>
        <v>【274.27】</v>
      </c>
      <c r="BP6" s="35">
        <f>IF(BP7="",NA(),BP7)</f>
        <v>110.72</v>
      </c>
      <c r="BQ6" s="35">
        <f t="shared" ref="BQ6:BY6" si="8">IF(BQ7="",NA(),BQ7)</f>
        <v>109.88</v>
      </c>
      <c r="BR6" s="35">
        <f t="shared" si="8"/>
        <v>115.19</v>
      </c>
      <c r="BS6" s="35">
        <f t="shared" si="8"/>
        <v>119.92</v>
      </c>
      <c r="BT6" s="35">
        <f t="shared" si="8"/>
        <v>117.71</v>
      </c>
      <c r="BU6" s="35">
        <f t="shared" si="8"/>
        <v>96.1</v>
      </c>
      <c r="BV6" s="35">
        <f t="shared" si="8"/>
        <v>99.07</v>
      </c>
      <c r="BW6" s="35">
        <f t="shared" si="8"/>
        <v>99.99</v>
      </c>
      <c r="BX6" s="35">
        <f t="shared" si="8"/>
        <v>100.65</v>
      </c>
      <c r="BY6" s="35">
        <f t="shared" si="8"/>
        <v>99.87</v>
      </c>
      <c r="BZ6" s="34" t="str">
        <f>IF(BZ7="","",IF(BZ7="-","【-】","【"&amp;SUBSTITUTE(TEXT(BZ7,"#,##0.00"),"-","△")&amp;"】"))</f>
        <v>【104.36】</v>
      </c>
      <c r="CA6" s="35">
        <f>IF(CA7="",NA(),CA7)</f>
        <v>163.29</v>
      </c>
      <c r="CB6" s="35">
        <f t="shared" ref="CB6:CJ6" si="9">IF(CB7="",NA(),CB7)</f>
        <v>164.47</v>
      </c>
      <c r="CC6" s="35">
        <f t="shared" si="9"/>
        <v>156.61000000000001</v>
      </c>
      <c r="CD6" s="35">
        <f t="shared" si="9"/>
        <v>151.03</v>
      </c>
      <c r="CE6" s="35">
        <f t="shared" si="9"/>
        <v>153.99</v>
      </c>
      <c r="CF6" s="35">
        <f t="shared" si="9"/>
        <v>178.39</v>
      </c>
      <c r="CG6" s="35">
        <f t="shared" si="9"/>
        <v>173.03</v>
      </c>
      <c r="CH6" s="35">
        <f t="shared" si="9"/>
        <v>171.15</v>
      </c>
      <c r="CI6" s="35">
        <f t="shared" si="9"/>
        <v>170.19</v>
      </c>
      <c r="CJ6" s="35">
        <f t="shared" si="9"/>
        <v>171.81</v>
      </c>
      <c r="CK6" s="34" t="str">
        <f>IF(CK7="","",IF(CK7="-","【-】","【"&amp;SUBSTITUTE(TEXT(CK7,"#,##0.00"),"-","△")&amp;"】"))</f>
        <v>【165.71】</v>
      </c>
      <c r="CL6" s="35">
        <f>IF(CL7="",NA(),CL7)</f>
        <v>76.44</v>
      </c>
      <c r="CM6" s="35">
        <f t="shared" ref="CM6:CU6" si="10">IF(CM7="",NA(),CM7)</f>
        <v>77.11</v>
      </c>
      <c r="CN6" s="35">
        <f t="shared" si="10"/>
        <v>76.09</v>
      </c>
      <c r="CO6" s="35">
        <f t="shared" si="10"/>
        <v>77.599999999999994</v>
      </c>
      <c r="CP6" s="35">
        <f t="shared" si="10"/>
        <v>79.180000000000007</v>
      </c>
      <c r="CQ6" s="35">
        <f t="shared" si="10"/>
        <v>59.23</v>
      </c>
      <c r="CR6" s="35">
        <f t="shared" si="10"/>
        <v>58.58</v>
      </c>
      <c r="CS6" s="35">
        <f t="shared" si="10"/>
        <v>58.53</v>
      </c>
      <c r="CT6" s="35">
        <f t="shared" si="10"/>
        <v>59.01</v>
      </c>
      <c r="CU6" s="35">
        <f t="shared" si="10"/>
        <v>60.03</v>
      </c>
      <c r="CV6" s="34" t="str">
        <f>IF(CV7="","",IF(CV7="-","【-】","【"&amp;SUBSTITUTE(TEXT(CV7,"#,##0.00"),"-","△")&amp;"】"))</f>
        <v>【60.41】</v>
      </c>
      <c r="CW6" s="35">
        <f>IF(CW7="",NA(),CW7)</f>
        <v>94.5</v>
      </c>
      <c r="CX6" s="35">
        <f t="shared" ref="CX6:DF6" si="11">IF(CX7="",NA(),CX7)</f>
        <v>93.57</v>
      </c>
      <c r="CY6" s="35">
        <f t="shared" si="11"/>
        <v>94.84</v>
      </c>
      <c r="CZ6" s="35">
        <f t="shared" si="11"/>
        <v>95.86</v>
      </c>
      <c r="DA6" s="35">
        <f t="shared" si="11"/>
        <v>94.87</v>
      </c>
      <c r="DB6" s="35">
        <f t="shared" si="11"/>
        <v>85.53</v>
      </c>
      <c r="DC6" s="35">
        <f t="shared" si="11"/>
        <v>85.23</v>
      </c>
      <c r="DD6" s="35">
        <f t="shared" si="11"/>
        <v>85.26</v>
      </c>
      <c r="DE6" s="35">
        <f t="shared" si="11"/>
        <v>85.37</v>
      </c>
      <c r="DF6" s="35">
        <f t="shared" si="11"/>
        <v>84.81</v>
      </c>
      <c r="DG6" s="34" t="str">
        <f>IF(DG7="","",IF(DG7="-","【-】","【"&amp;SUBSTITUTE(TEXT(DG7,"#,##0.00"),"-","△")&amp;"】"))</f>
        <v>【89.93】</v>
      </c>
      <c r="DH6" s="35">
        <f>IF(DH7="",NA(),DH7)</f>
        <v>26.66</v>
      </c>
      <c r="DI6" s="35">
        <f t="shared" ref="DI6:DQ6" si="12">IF(DI7="",NA(),DI7)</f>
        <v>53.2</v>
      </c>
      <c r="DJ6" s="35">
        <f t="shared" si="12"/>
        <v>54.56</v>
      </c>
      <c r="DK6" s="35">
        <f t="shared" si="12"/>
        <v>54.62</v>
      </c>
      <c r="DL6" s="35">
        <f t="shared" si="12"/>
        <v>52.33</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5">
        <f t="shared" ref="DT6:EB6" si="13">IF(DT7="",NA(),DT7)</f>
        <v>0.83</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0.48</v>
      </c>
      <c r="EE6" s="35">
        <f t="shared" ref="EE6:EM6" si="14">IF(EE7="",NA(),EE7)</f>
        <v>0.23</v>
      </c>
      <c r="EF6" s="34">
        <f t="shared" si="14"/>
        <v>0</v>
      </c>
      <c r="EG6" s="34">
        <f t="shared" si="14"/>
        <v>0</v>
      </c>
      <c r="EH6" s="35">
        <f t="shared" si="14"/>
        <v>0.95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473243</v>
      </c>
      <c r="D7" s="37">
        <v>46</v>
      </c>
      <c r="E7" s="37">
        <v>1</v>
      </c>
      <c r="F7" s="37">
        <v>0</v>
      </c>
      <c r="G7" s="37">
        <v>1</v>
      </c>
      <c r="H7" s="37" t="s">
        <v>105</v>
      </c>
      <c r="I7" s="37" t="s">
        <v>106</v>
      </c>
      <c r="J7" s="37" t="s">
        <v>107</v>
      </c>
      <c r="K7" s="37" t="s">
        <v>108</v>
      </c>
      <c r="L7" s="37" t="s">
        <v>109</v>
      </c>
      <c r="M7" s="37" t="s">
        <v>110</v>
      </c>
      <c r="N7" s="38" t="s">
        <v>111</v>
      </c>
      <c r="O7" s="38">
        <v>96.43</v>
      </c>
      <c r="P7" s="38">
        <v>99.96</v>
      </c>
      <c r="Q7" s="38">
        <v>3244</v>
      </c>
      <c r="R7" s="38">
        <v>41444</v>
      </c>
      <c r="S7" s="38">
        <v>35.28</v>
      </c>
      <c r="T7" s="38">
        <v>1174.72</v>
      </c>
      <c r="U7" s="38">
        <v>41305</v>
      </c>
      <c r="V7" s="38">
        <v>35.28</v>
      </c>
      <c r="W7" s="38">
        <v>1170.78</v>
      </c>
      <c r="X7" s="38">
        <v>111.95</v>
      </c>
      <c r="Y7" s="38">
        <v>112.65</v>
      </c>
      <c r="Z7" s="38">
        <v>115.45</v>
      </c>
      <c r="AA7" s="38">
        <v>121.18</v>
      </c>
      <c r="AB7" s="38">
        <v>120.13</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1288.22</v>
      </c>
      <c r="AU7" s="38">
        <v>1326.63</v>
      </c>
      <c r="AV7" s="38">
        <v>1314.14</v>
      </c>
      <c r="AW7" s="38">
        <v>833.77</v>
      </c>
      <c r="AX7" s="38">
        <v>868.8</v>
      </c>
      <c r="AY7" s="38">
        <v>909.68</v>
      </c>
      <c r="AZ7" s="38">
        <v>382.09</v>
      </c>
      <c r="BA7" s="38">
        <v>371.31</v>
      </c>
      <c r="BB7" s="38">
        <v>377.63</v>
      </c>
      <c r="BC7" s="38">
        <v>357.34</v>
      </c>
      <c r="BD7" s="38">
        <v>264.33999999999997</v>
      </c>
      <c r="BE7" s="38">
        <v>3.48</v>
      </c>
      <c r="BF7" s="38">
        <v>3.19</v>
      </c>
      <c r="BG7" s="38">
        <v>2.88</v>
      </c>
      <c r="BH7" s="38">
        <v>2.48</v>
      </c>
      <c r="BI7" s="38">
        <v>2.14</v>
      </c>
      <c r="BJ7" s="38">
        <v>382.65</v>
      </c>
      <c r="BK7" s="38">
        <v>385.06</v>
      </c>
      <c r="BL7" s="38">
        <v>373.09</v>
      </c>
      <c r="BM7" s="38">
        <v>364.71</v>
      </c>
      <c r="BN7" s="38">
        <v>373.69</v>
      </c>
      <c r="BO7" s="38">
        <v>274.27</v>
      </c>
      <c r="BP7" s="38">
        <v>110.72</v>
      </c>
      <c r="BQ7" s="38">
        <v>109.88</v>
      </c>
      <c r="BR7" s="38">
        <v>115.19</v>
      </c>
      <c r="BS7" s="38">
        <v>119.92</v>
      </c>
      <c r="BT7" s="38">
        <v>117.71</v>
      </c>
      <c r="BU7" s="38">
        <v>96.1</v>
      </c>
      <c r="BV7" s="38">
        <v>99.07</v>
      </c>
      <c r="BW7" s="38">
        <v>99.99</v>
      </c>
      <c r="BX7" s="38">
        <v>100.65</v>
      </c>
      <c r="BY7" s="38">
        <v>99.87</v>
      </c>
      <c r="BZ7" s="38">
        <v>104.36</v>
      </c>
      <c r="CA7" s="38">
        <v>163.29</v>
      </c>
      <c r="CB7" s="38">
        <v>164.47</v>
      </c>
      <c r="CC7" s="38">
        <v>156.61000000000001</v>
      </c>
      <c r="CD7" s="38">
        <v>151.03</v>
      </c>
      <c r="CE7" s="38">
        <v>153.99</v>
      </c>
      <c r="CF7" s="38">
        <v>178.39</v>
      </c>
      <c r="CG7" s="38">
        <v>173.03</v>
      </c>
      <c r="CH7" s="38">
        <v>171.15</v>
      </c>
      <c r="CI7" s="38">
        <v>170.19</v>
      </c>
      <c r="CJ7" s="38">
        <v>171.81</v>
      </c>
      <c r="CK7" s="38">
        <v>165.71</v>
      </c>
      <c r="CL7" s="38">
        <v>76.44</v>
      </c>
      <c r="CM7" s="38">
        <v>77.11</v>
      </c>
      <c r="CN7" s="38">
        <v>76.09</v>
      </c>
      <c r="CO7" s="38">
        <v>77.599999999999994</v>
      </c>
      <c r="CP7" s="38">
        <v>79.180000000000007</v>
      </c>
      <c r="CQ7" s="38">
        <v>59.23</v>
      </c>
      <c r="CR7" s="38">
        <v>58.58</v>
      </c>
      <c r="CS7" s="38">
        <v>58.53</v>
      </c>
      <c r="CT7" s="38">
        <v>59.01</v>
      </c>
      <c r="CU7" s="38">
        <v>60.03</v>
      </c>
      <c r="CV7" s="38">
        <v>60.41</v>
      </c>
      <c r="CW7" s="38">
        <v>94.5</v>
      </c>
      <c r="CX7" s="38">
        <v>93.57</v>
      </c>
      <c r="CY7" s="38">
        <v>94.84</v>
      </c>
      <c r="CZ7" s="38">
        <v>95.86</v>
      </c>
      <c r="DA7" s="38">
        <v>94.87</v>
      </c>
      <c r="DB7" s="38">
        <v>85.53</v>
      </c>
      <c r="DC7" s="38">
        <v>85.23</v>
      </c>
      <c r="DD7" s="38">
        <v>85.26</v>
      </c>
      <c r="DE7" s="38">
        <v>85.37</v>
      </c>
      <c r="DF7" s="38">
        <v>84.81</v>
      </c>
      <c r="DG7" s="38">
        <v>89.93</v>
      </c>
      <c r="DH7" s="38">
        <v>26.66</v>
      </c>
      <c r="DI7" s="38">
        <v>53.2</v>
      </c>
      <c r="DJ7" s="38">
        <v>54.56</v>
      </c>
      <c r="DK7" s="38">
        <v>54.62</v>
      </c>
      <c r="DL7" s="38">
        <v>52.33</v>
      </c>
      <c r="DM7" s="38">
        <v>37.340000000000003</v>
      </c>
      <c r="DN7" s="38">
        <v>44.31</v>
      </c>
      <c r="DO7" s="38">
        <v>45.75</v>
      </c>
      <c r="DP7" s="38">
        <v>46.9</v>
      </c>
      <c r="DQ7" s="38">
        <v>47.28</v>
      </c>
      <c r="DR7" s="38">
        <v>48.12</v>
      </c>
      <c r="DS7" s="38">
        <v>0</v>
      </c>
      <c r="DT7" s="38">
        <v>0.83</v>
      </c>
      <c r="DU7" s="38">
        <v>0</v>
      </c>
      <c r="DV7" s="38">
        <v>0</v>
      </c>
      <c r="DW7" s="38">
        <v>0</v>
      </c>
      <c r="DX7" s="38">
        <v>8.39</v>
      </c>
      <c r="DY7" s="38">
        <v>10.09</v>
      </c>
      <c r="DZ7" s="38">
        <v>10.54</v>
      </c>
      <c r="EA7" s="38">
        <v>12.03</v>
      </c>
      <c r="EB7" s="38">
        <v>12.19</v>
      </c>
      <c r="EC7" s="38">
        <v>15.89</v>
      </c>
      <c r="ED7" s="38">
        <v>0.48</v>
      </c>
      <c r="EE7" s="38">
        <v>0.23</v>
      </c>
      <c r="EF7" s="38">
        <v>0</v>
      </c>
      <c r="EG7" s="38">
        <v>0</v>
      </c>
      <c r="EH7" s="38">
        <v>0.95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2019-02-04T11:01:08Z</cp:lastPrinted>
  <dcterms:created xsi:type="dcterms:W3CDTF">2018-12-03T08:40:07Z</dcterms:created>
  <dcterms:modified xsi:type="dcterms:W3CDTF">2019-02-05T06:22:35Z</dcterms:modified>
  <cp:category/>
</cp:coreProperties>
</file>