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EV140207A03\Desktop\"/>
    </mc:Choice>
  </mc:AlternateContent>
  <workbookProtection workbookAlgorithmName="SHA-512" workbookHashValue="/5SN/bfAEKt/2Ch7vKIEE15p7U5L9VyCGVM+Wyvb/nc7buFex6SC+qgHPIMZWfIIa3uKBT15bWs9lFuU560eEQ==" workbookSaltValue="LlDkoXFxydh4uLEfCDosnA==" workbookSpinCount="100000" lockStructure="1"/>
  <bookViews>
    <workbookView xWindow="0" yWindow="0" windowWidth="21600" windowHeight="909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<sst xmlns="http://schemas.openxmlformats.org/spreadsheetml/2006/main" count="232" uniqueCount="120">
  <si>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</si>
  <si>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</si>
  <si>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</si>
  <si>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</si>
  <si>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</si>
  <si>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</si>
  <si>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</si>
  <si>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</si>
  <si>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</si>
  <si>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</si>
  <si>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</si>
  <si>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</si>
  <si>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</si>
  <si>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</si>
  <si>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</si>
  <si>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</si>
  <si>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</si>
  <si>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</si>
  <si>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</si>
  <si>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</si>
  <si>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</si>
  <si>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</si>
  <si>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</si>
  <si>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</si>
  <si>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</si>
  <si>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</si>
  <si>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</si>
  <si>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</si>
  <si>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</si>
  <si>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</si>
  <si>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</si>
  <si>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</si>
  <si>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</si>
  <si>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</si>
  <si>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</si>
  <si>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</si>
  <si>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</si>
  <si>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</si>
  <si>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</si>
  <si>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</si>
  <si>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平成25年度における各指標の類似団体平均値は、当時の事業数を基に算出していますが、管路経年化率及び管路更新率については、平成26年度の事業数を基に類似団体平均値を算出しています。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</si>
  <si>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</si>
  <si>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</si>
  <si>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</si>
  <si>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</si>
  <si>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</si>
  <si>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</si>
  <si>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</si>
  <si>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</si>
  <si>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</si>
  <si>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</si>
  <si>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</si>
  <si>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</si>
  <si>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</si>
  <si>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</si>
  <si>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</si>
  <si>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</si>
  <si>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</si>
  <si>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</si>
  <si>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</si>
  <si>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</si>
  <si>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</si>
  <si>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</si>
  <si>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</si>
  <si>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</si>
  <si>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</si>
  <si>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</si>
  <si>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</si>
  <si>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</si>
  <si>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</si>
  <si>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</si>
  <si>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</si>
  <si>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</si>
  <si>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</si>
  <si>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</si>
  <si>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</si>
  <si>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</si>
  <si>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</si>
  <si>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</si>
  <si>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</si>
  <si>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</si>
  <si>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</si>
  <si>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</si>
  <si>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</si>
  <si>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</si>
  <si>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</si>
  <si>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</si>
  <si>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</si>
  <si>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</si>
  <si>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</si>
  <si>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</si>
  <si>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</si>
  <si>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</si>
  <si>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</si>
  <si>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</si>
  <si>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</si>
  <si>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</si>
  <si>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</si>
  <si>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</si>
  <si>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</si>
  <si>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</si>
  <si>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</si>
  <si>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</si>
  <si>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</si>
  <si>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</si>
  <si>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沖縄県　伊江村</t>
  </si>
  <si>
    <t>法適用</t>
  </si>
  <si>
    <t>水道事業</t>
  </si>
  <si>
    <t>末端給水事業</t>
  </si>
  <si>
    <t>A9</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</si>
  <si>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</si>
  <si>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</si>
  <si>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</si>
  <si>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</si>
  <si>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</si>
  <si>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</si>
  <si>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</si>
  <si>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固定資産の減価償却がどの程度進んでいるかを表す。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の事に配慮しながら更新計画を立てなければならない。③の管路更新率も同様である。</t>
    <rPh sb="2" eb="4">
      <t>コテイ</t>
    </rPh>
    <rPh sb="4" eb="6">
      <t>シサン</t>
    </rPh>
    <rPh sb="7" eb="9">
      <t>ゲンカ</t>
    </rPh>
    <rPh sb="9" eb="11">
      <t>ショウキャク</t>
    </rPh>
    <rPh sb="14" eb="16">
      <t>テイド</t>
    </rPh>
    <rPh sb="16" eb="17">
      <t>スス</t>
    </rPh>
    <rPh sb="23" eb="24">
      <t>アラワ</t>
    </rPh>
    <rPh sb="28" eb="30">
      <t>カンロ</t>
    </rPh>
    <rPh sb="30" eb="32">
      <t>ケイネン</t>
    </rPh>
    <rPh sb="32" eb="34">
      <t>ヒリツ</t>
    </rPh>
    <rPh sb="34" eb="35">
      <t>オヨ</t>
    </rPh>
    <rPh sb="38" eb="40">
      <t>カンロ</t>
    </rPh>
    <rPh sb="40" eb="42">
      <t>コウシン</t>
    </rPh>
    <rPh sb="42" eb="44">
      <t>ヒリツ</t>
    </rPh>
    <rPh sb="45" eb="47">
      <t>カンレン</t>
    </rPh>
    <rPh sb="53" eb="54">
      <t>ア</t>
    </rPh>
    <rPh sb="57" eb="59">
      <t>ブンセキ</t>
    </rPh>
    <rPh sb="64" eb="66">
      <t>ゲンカ</t>
    </rPh>
    <rPh sb="66" eb="68">
      <t>ショウキャク</t>
    </rPh>
    <rPh sb="68" eb="69">
      <t>リツ</t>
    </rPh>
    <rPh sb="70" eb="71">
      <t>タカ</t>
    </rPh>
    <rPh sb="76" eb="78">
      <t>カンロ</t>
    </rPh>
    <rPh sb="78" eb="80">
      <t>ケイネン</t>
    </rPh>
    <rPh sb="80" eb="81">
      <t>リツ</t>
    </rPh>
    <rPh sb="82" eb="83">
      <t>ヒク</t>
    </rPh>
    <rPh sb="87" eb="89">
      <t>カンケイ</t>
    </rPh>
    <rPh sb="90" eb="92">
      <t>カンロ</t>
    </rPh>
    <rPh sb="93" eb="95">
      <t>コウシン</t>
    </rPh>
    <rPh sb="95" eb="97">
      <t>ジキ</t>
    </rPh>
    <rPh sb="98" eb="100">
      <t>タイヨウ</t>
    </rPh>
    <rPh sb="100" eb="102">
      <t>ネンスウ</t>
    </rPh>
    <rPh sb="102" eb="104">
      <t>マンキ</t>
    </rPh>
    <rPh sb="106" eb="108">
      <t>コテイ</t>
    </rPh>
    <rPh sb="108" eb="110">
      <t>シサン</t>
    </rPh>
    <rPh sb="111" eb="112">
      <t>ナ</t>
    </rPh>
    <rPh sb="115" eb="116">
      <t>オオ</t>
    </rPh>
    <rPh sb="118" eb="120">
      <t>コテイ</t>
    </rPh>
    <rPh sb="120" eb="122">
      <t>シサン</t>
    </rPh>
    <rPh sb="123" eb="125">
      <t>ゲンカ</t>
    </rPh>
    <rPh sb="125" eb="127">
      <t>ショウキャク</t>
    </rPh>
    <rPh sb="128" eb="129">
      <t>スス</t>
    </rPh>
    <rPh sb="136" eb="138">
      <t>コンゴ</t>
    </rPh>
    <rPh sb="139" eb="141">
      <t>タイヨウ</t>
    </rPh>
    <rPh sb="141" eb="143">
      <t>ネンスウ</t>
    </rPh>
    <rPh sb="143" eb="145">
      <t>マンキ</t>
    </rPh>
    <rPh sb="146" eb="147">
      <t>ムカ</t>
    </rPh>
    <rPh sb="149" eb="151">
      <t>コテイ</t>
    </rPh>
    <rPh sb="151" eb="153">
      <t>シサン</t>
    </rPh>
    <rPh sb="154" eb="156">
      <t>キュウゲキ</t>
    </rPh>
    <rPh sb="157" eb="159">
      <t>ゾウカ</t>
    </rPh>
    <rPh sb="161" eb="162">
      <t>コト</t>
    </rPh>
    <rPh sb="163" eb="165">
      <t>ヨソウ</t>
    </rPh>
    <rPh sb="171" eb="172">
      <t>コト</t>
    </rPh>
    <rPh sb="173" eb="175">
      <t>ハイリョ</t>
    </rPh>
    <rPh sb="179" eb="181">
      <t>コウシン</t>
    </rPh>
    <rPh sb="181" eb="183">
      <t>ケイカク</t>
    </rPh>
    <rPh sb="184" eb="185">
      <t>タ</t>
    </rPh>
    <rPh sb="197" eb="199">
      <t>カンロ</t>
    </rPh>
    <rPh sb="199" eb="201">
      <t>コウシン</t>
    </rPh>
    <rPh sb="201" eb="202">
      <t>リツ</t>
    </rPh>
    <rPh sb="203" eb="205">
      <t>ドウヨウ</t>
    </rPh>
    <phoneticPr fontId="5"/>
  </si>
  <si>
    <t>経営比較分析の結果、本村の水道事業経営は概ね良好な状態にあると判断できます。しかし、人口減少や給水量の減少で収益は上がらず、依然経営は厳しいという現状です。利用者への負担がこれ以上大きくならぬよう、有収率を向上させる努力が必要です。また、施設更新については一般会計と連携しながら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ア</t>
    </rPh>
    <rPh sb="62" eb="64">
      <t>イゼン</t>
    </rPh>
    <rPh sb="64" eb="66">
      <t>ケイエイ</t>
    </rPh>
    <rPh sb="67" eb="68">
      <t>キビ</t>
    </rPh>
    <rPh sb="73" eb="75">
      <t>ゲンジョウ</t>
    </rPh>
    <rPh sb="78" eb="81">
      <t>リヨウシャ</t>
    </rPh>
    <rPh sb="83" eb="85">
      <t>フタン</t>
    </rPh>
    <rPh sb="88" eb="90">
      <t>イジョウ</t>
    </rPh>
    <rPh sb="90" eb="91">
      <t>オオ</t>
    </rPh>
    <rPh sb="99" eb="100">
      <t>ユウ</t>
    </rPh>
    <rPh sb="100" eb="102">
      <t>シュウリツ</t>
    </rPh>
    <rPh sb="103" eb="105">
      <t>コウジョウ</t>
    </rPh>
    <rPh sb="108" eb="110">
      <t>ドリョク</t>
    </rPh>
    <rPh sb="111" eb="113">
      <t>ヒツヨウ</t>
    </rPh>
    <rPh sb="119" eb="121">
      <t>シセツ</t>
    </rPh>
    <rPh sb="121" eb="123">
      <t>コウシン</t>
    </rPh>
    <rPh sb="128" eb="130">
      <t>イッパン</t>
    </rPh>
    <rPh sb="130" eb="132">
      <t>カイケイ</t>
    </rPh>
    <rPh sb="133" eb="135">
      <t>レンケイ</t>
    </rPh>
    <rPh sb="139" eb="141">
      <t>スイシン</t>
    </rPh>
    <phoneticPr fontId="5"/>
  </si>
  <si>
    <t>　①収益と費用の比率を表す。大きくはないが経常損失が生じている。類似団体と比較しても低い値となっているので、累積赤字とならぬようより一層の経営努力が求められる。
　②恒常的な欠損金の有無を表す。欠損金は解消され類似団体より低く良好な状況にあるので今後も健全経営に努める。
　③短期債務に対する支払い能力を表す。全国平均、類似団体と比較しても高水準を維持しているので良好と言える。
　④企業債残高の規模を表す。新規の借り入れもなく順調に償還を進めている。
　⑤給水原価に対する供給単価の割合。類似団体より高い数値だが、100％に満たないので注意が必要。
　⑥収益にあがった水量１㎥あたりどれだけの費用がかかているのかを表す。前年より大幅に上昇しているのでコスト軽減に努めなければならない。
　⑦施設の規模が適正であるか、また効率的か等が判断できる。類似団体及び全国平均を、ともに上回っており適正に運用していると言える。
　⑧購入又は浄水し配水している水道水が、収益に反映されている割合を表す。３年連続して低下しているので、明確な改善計画をたて多角的な調査をする必要がある。</t>
    <rPh sb="2" eb="4">
      <t>シュウエキ</t>
    </rPh>
    <rPh sb="5" eb="7">
      <t>ヒヨウ</t>
    </rPh>
    <rPh sb="8" eb="10">
      <t>ヒリツ</t>
    </rPh>
    <rPh sb="11" eb="12">
      <t>アラワ</t>
    </rPh>
    <rPh sb="14" eb="15">
      <t>オオ</t>
    </rPh>
    <rPh sb="21" eb="23">
      <t>ケイジョウ</t>
    </rPh>
    <rPh sb="23" eb="25">
      <t>ソンシツ</t>
    </rPh>
    <rPh sb="26" eb="27">
      <t>ショウ</t>
    </rPh>
    <rPh sb="32" eb="34">
      <t>ルイジ</t>
    </rPh>
    <rPh sb="34" eb="36">
      <t>ダンタイ</t>
    </rPh>
    <rPh sb="37" eb="39">
      <t>ヒカク</t>
    </rPh>
    <rPh sb="42" eb="43">
      <t>ヒク</t>
    </rPh>
    <rPh sb="44" eb="45">
      <t>アタイ</t>
    </rPh>
    <rPh sb="54" eb="56">
      <t>ルイセキ</t>
    </rPh>
    <rPh sb="56" eb="58">
      <t>アカジ</t>
    </rPh>
    <rPh sb="66" eb="68">
      <t>イッソウ</t>
    </rPh>
    <rPh sb="69" eb="71">
      <t>ケイエイ</t>
    </rPh>
    <rPh sb="71" eb="73">
      <t>ドリョク</t>
    </rPh>
    <rPh sb="74" eb="75">
      <t>モト</t>
    </rPh>
    <rPh sb="83" eb="86">
      <t>コウジョウテキ</t>
    </rPh>
    <rPh sb="87" eb="90">
      <t>ケッソンキン</t>
    </rPh>
    <rPh sb="91" eb="93">
      <t>ウム</t>
    </rPh>
    <rPh sb="94" eb="95">
      <t>アラワ</t>
    </rPh>
    <rPh sb="97" eb="100">
      <t>ケッソンキン</t>
    </rPh>
    <rPh sb="101" eb="103">
      <t>カイショウ</t>
    </rPh>
    <rPh sb="105" eb="107">
      <t>ルイジ</t>
    </rPh>
    <rPh sb="107" eb="109">
      <t>ダンタイ</t>
    </rPh>
    <rPh sb="111" eb="112">
      <t>ヒク</t>
    </rPh>
    <rPh sb="113" eb="115">
      <t>リョウコウ</t>
    </rPh>
    <rPh sb="116" eb="118">
      <t>ジョウキョウ</t>
    </rPh>
    <rPh sb="123" eb="125">
      <t>コンゴ</t>
    </rPh>
    <rPh sb="126" eb="128">
      <t>ケンゼン</t>
    </rPh>
    <rPh sb="128" eb="130">
      <t>ケイエイ</t>
    </rPh>
    <rPh sb="131" eb="132">
      <t>ツト</t>
    </rPh>
    <rPh sb="138" eb="140">
      <t>タンキ</t>
    </rPh>
    <rPh sb="140" eb="142">
      <t>サイム</t>
    </rPh>
    <rPh sb="143" eb="144">
      <t>タイ</t>
    </rPh>
    <rPh sb="146" eb="148">
      <t>シハラ</t>
    </rPh>
    <rPh sb="149" eb="151">
      <t>ノウリョク</t>
    </rPh>
    <rPh sb="152" eb="153">
      <t>アラワ</t>
    </rPh>
    <rPh sb="155" eb="157">
      <t>ゼンコク</t>
    </rPh>
    <rPh sb="157" eb="159">
      <t>ヘイキン</t>
    </rPh>
    <rPh sb="160" eb="162">
      <t>ルイジ</t>
    </rPh>
    <rPh sb="162" eb="164">
      <t>ダンタイ</t>
    </rPh>
    <rPh sb="165" eb="167">
      <t>ヒカク</t>
    </rPh>
    <rPh sb="170" eb="173">
      <t>コウスイジュン</t>
    </rPh>
    <rPh sb="174" eb="176">
      <t>イジ</t>
    </rPh>
    <rPh sb="182" eb="184">
      <t>リョウコウ</t>
    </rPh>
    <rPh sb="185" eb="186">
      <t>イ</t>
    </rPh>
    <rPh sb="192" eb="194">
      <t>キギョウ</t>
    </rPh>
    <rPh sb="194" eb="195">
      <t>サイ</t>
    </rPh>
    <rPh sb="195" eb="197">
      <t>ザンダカ</t>
    </rPh>
    <rPh sb="198" eb="200">
      <t>キボ</t>
    </rPh>
    <rPh sb="201" eb="202">
      <t>アラワ</t>
    </rPh>
    <rPh sb="204" eb="206">
      <t>シンキ</t>
    </rPh>
    <rPh sb="207" eb="208">
      <t>カ</t>
    </rPh>
    <rPh sb="209" eb="210">
      <t>イ</t>
    </rPh>
    <rPh sb="214" eb="216">
      <t>ジュンチョウ</t>
    </rPh>
    <rPh sb="217" eb="219">
      <t>ショウカン</t>
    </rPh>
    <rPh sb="220" eb="221">
      <t>スス</t>
    </rPh>
    <rPh sb="229" eb="231">
      <t>キュウスイ</t>
    </rPh>
    <rPh sb="231" eb="233">
      <t>ゲンカ</t>
    </rPh>
    <rPh sb="234" eb="235">
      <t>タイ</t>
    </rPh>
    <rPh sb="237" eb="239">
      <t>キョウキュウ</t>
    </rPh>
    <rPh sb="239" eb="241">
      <t>タンカ</t>
    </rPh>
    <rPh sb="242" eb="244">
      <t>ワリアイ</t>
    </rPh>
    <rPh sb="245" eb="247">
      <t>ルイジ</t>
    </rPh>
    <rPh sb="247" eb="249">
      <t>ダンタイ</t>
    </rPh>
    <rPh sb="251" eb="252">
      <t>タカ</t>
    </rPh>
    <rPh sb="253" eb="255">
      <t>スウチ</t>
    </rPh>
    <rPh sb="263" eb="264">
      <t>ミ</t>
    </rPh>
    <rPh sb="269" eb="271">
      <t>チュウイ</t>
    </rPh>
    <rPh sb="272" eb="274">
      <t>ヒツヨウ</t>
    </rPh>
    <rPh sb="278" eb="280">
      <t>シュウエキ</t>
    </rPh>
    <rPh sb="285" eb="287">
      <t>スイリョウ</t>
    </rPh>
    <rPh sb="297" eb="299">
      <t>ヒヨウ</t>
    </rPh>
    <rPh sb="308" eb="309">
      <t>アラワ</t>
    </rPh>
    <rPh sb="311" eb="313">
      <t>ゼンネン</t>
    </rPh>
    <rPh sb="315" eb="317">
      <t>オオハバ</t>
    </rPh>
    <rPh sb="318" eb="320">
      <t>ジョウショウ</t>
    </rPh>
    <rPh sb="329" eb="331">
      <t>ケイゲン</t>
    </rPh>
    <rPh sb="332" eb="333">
      <t>ツト</t>
    </rPh>
    <rPh sb="346" eb="348">
      <t>シセツ</t>
    </rPh>
    <rPh sb="349" eb="351">
      <t>キボ</t>
    </rPh>
    <rPh sb="352" eb="354">
      <t>テキセイ</t>
    </rPh>
    <rPh sb="361" eb="364">
      <t>コウリツテキ</t>
    </rPh>
    <rPh sb="365" eb="366">
      <t>ナド</t>
    </rPh>
    <rPh sb="367" eb="369">
      <t>ハンダン</t>
    </rPh>
    <rPh sb="373" eb="375">
      <t>ルイジ</t>
    </rPh>
    <rPh sb="375" eb="377">
      <t>ダンタイ</t>
    </rPh>
    <rPh sb="377" eb="378">
      <t>オヨ</t>
    </rPh>
    <rPh sb="379" eb="381">
      <t>ゼンコク</t>
    </rPh>
    <rPh sb="381" eb="383">
      <t>ヘイキン</t>
    </rPh>
    <rPh sb="388" eb="390">
      <t>ウワマワ</t>
    </rPh>
    <rPh sb="394" eb="396">
      <t>テキセイ</t>
    </rPh>
    <rPh sb="397" eb="399">
      <t>ウンヨウ</t>
    </rPh>
    <rPh sb="404" eb="405">
      <t>イ</t>
    </rPh>
    <rPh sb="411" eb="413">
      <t>コウニュウ</t>
    </rPh>
    <rPh sb="413" eb="414">
      <t>マタ</t>
    </rPh>
    <rPh sb="415" eb="417">
      <t>ジョウスイ</t>
    </rPh>
    <rPh sb="418" eb="420">
      <t>ハイスイ</t>
    </rPh>
    <rPh sb="424" eb="427">
      <t>スイドウスイ</t>
    </rPh>
    <rPh sb="429" eb="431">
      <t>シュウエキ</t>
    </rPh>
    <rPh sb="432" eb="434">
      <t>ハンエイ</t>
    </rPh>
    <rPh sb="439" eb="441">
      <t>ワリアイ</t>
    </rPh>
    <rPh sb="442" eb="443">
      <t>アラワ</t>
    </rPh>
    <rPh sb="446" eb="447">
      <t>ネン</t>
    </rPh>
    <rPh sb="447" eb="449">
      <t>レンゾク</t>
    </rPh>
    <rPh sb="451" eb="453">
      <t>テイカ</t>
    </rPh>
    <rPh sb="460" eb="462">
      <t>メイカク</t>
    </rPh>
    <rPh sb="463" eb="465">
      <t>カイゼン</t>
    </rPh>
    <rPh sb="465" eb="467">
      <t>ケイカク</t>
    </rPh>
    <rPh sb="470" eb="473">
      <t>タカクテキ</t>
    </rPh>
    <rPh sb="474" eb="476">
      <t>チョウサ</t>
    </rPh>
    <rPh sb="479" eb="4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</si>
</sst>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9" xfId="9" applyFont="1" applyBorder="1" applyAlignment="1" applyProtection="1">
      <alignment horizontal="left" vertical="top" wrapText="1"/>
      <protection locked="0"/>
    </xf>
    <xf numFmtId="0" fontId="6" fillId="0" borderId="0" xfId="9" applyFont="1" applyBorder="1" applyAlignment="1" applyProtection="1">
      <alignment horizontal="left" vertical="top" wrapText="1"/>
      <protection locked="0"/>
    </xf>
    <xf numFmtId="0" fontId="6" fillId="0" borderId="10" xfId="9" applyFont="1" applyBorder="1" applyAlignment="1" applyProtection="1">
      <alignment horizontal="left" vertical="top" wrapText="1"/>
      <protection locked="0"/>
    </xf>
    <xf numFmtId="0" fontId="6" fillId="0" borderId="11" xfId="9" applyFont="1" applyBorder="1" applyAlignment="1" applyProtection="1">
      <alignment horizontal="left" vertical="top" wrapText="1"/>
      <protection locked="0"/>
    </xf>
    <xf numFmtId="0" fontId="6" fillId="0" borderId="1" xfId="9" applyFont="1" applyBorder="1" applyAlignment="1" applyProtection="1">
      <alignment horizontal="left" vertical="top" wrapText="1"/>
      <protection locked="0"/>
    </xf>
    <xf numFmtId="0" fontId="6" fillId="0" borderId="12" xfId="9"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CA-41E6-8FE1-6759D1CD616A}"/>
            </c:ext>
          </c:extLst>
        </c:ser>
        <c:dLbls>
          <c:showLegendKey val="0"/>
          <c:showVal val="0"/>
          <c:showCatName val="0"/>
          <c:showSerName val="0"/>
          <c:showPercent val="0"/>
          <c:showBubbleSize val="0"/>
        </c:dLbls>
        <c:gapWidth val="150"/>
        <c:axId val="121899800"/>
        <c:axId val="19778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2FCA-41E6-8FE1-6759D1CD616A}"/>
            </c:ext>
          </c:extLst>
        </c:ser>
        <c:dLbls>
          <c:showLegendKey val="0"/>
          <c:showVal val="0"/>
          <c:showCatName val="0"/>
          <c:showSerName val="0"/>
          <c:showPercent val="0"/>
          <c:showBubbleSize val="0"/>
        </c:dLbls>
        <c:marker val="1"/>
        <c:smooth val="0"/>
        <c:axId val="121899800"/>
        <c:axId val="197783672"/>
      </c:lineChart>
      <c:dateAx>
        <c:axId val="121899800"/>
        <c:scaling>
          <c:orientation val="minMax"/>
        </c:scaling>
        <c:delete val="1"/>
        <c:axPos val="b"/>
        <c:numFmt formatCode="ge" sourceLinked="1"/>
        <c:majorTickMark val="none"/>
        <c:minorTickMark val="none"/>
        <c:tickLblPos val="none"/>
        <c:crossAx val="197783672"/>
        <c:crosses val="autoZero"/>
        <c:auto val="1"/>
        <c:lblOffset val="100"/>
        <c:baseTimeUnit val="years"/>
      </c:dateAx>
      <c:valAx>
        <c:axId val="1977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64.02</c:v>
                </c:pt>
                <c:pt idx="1">
                  <c:v>60.42</c:v>
                </c:pt>
                <c:pt idx="2">
                  <c:v>59.39</c:v>
                </c:pt>
                <c:pt idx="3">
                  <c:v>60.96</c:v>
                </c:pt>
                <c:pt idx="4">
                  <c:v>61.19</c:v>
                </c:pt>
              </c:numCache>
            </c:numRef>
          </c:val>
          <c:extLst xmlns:c16r2="http://schemas.microsoft.com/office/drawing/2015/06/chart">
            <c:ext xmlns:c16="http://schemas.microsoft.com/office/drawing/2014/chart" uri="{C3380CC4-5D6E-409C-BE32-E72D297353CC}">
              <c16:uniqueId val="{00000000-1E94-4856-BE85-3426F2AD6EB5}"/>
            </c:ext>
          </c:extLst>
        </c:ser>
        <c:dLbls>
          <c:showLegendKey val="0"/>
          <c:showVal val="0"/>
          <c:showCatName val="0"/>
          <c:showSerName val="0"/>
          <c:showPercent val="0"/>
          <c:showBubbleSize val="0"/>
        </c:dLbls>
        <c:gapWidth val="150"/>
        <c:axId val="198615224"/>
        <c:axId val="1986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1E94-4856-BE85-3426F2AD6EB5}"/>
            </c:ext>
          </c:extLst>
        </c:ser>
        <c:dLbls>
          <c:showLegendKey val="0"/>
          <c:showVal val="0"/>
          <c:showCatName val="0"/>
          <c:showSerName val="0"/>
          <c:showPercent val="0"/>
          <c:showBubbleSize val="0"/>
        </c:dLbls>
        <c:marker val="1"/>
        <c:smooth val="0"/>
        <c:axId val="198615224"/>
        <c:axId val="198615616"/>
      </c:lineChart>
      <c:dateAx>
        <c:axId val="198615224"/>
        <c:scaling>
          <c:orientation val="minMax"/>
        </c:scaling>
        <c:delete val="1"/>
        <c:axPos val="b"/>
        <c:numFmt formatCode="ge" sourceLinked="1"/>
        <c:majorTickMark val="none"/>
        <c:minorTickMark val="none"/>
        <c:tickLblPos val="none"/>
        <c:crossAx val="198615616"/>
        <c:crosses val="autoZero"/>
        <c:auto val="1"/>
        <c:lblOffset val="100"/>
        <c:baseTimeUnit val="years"/>
      </c:dateAx>
      <c:valAx>
        <c:axId val="1986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82.86</c:v>
                </c:pt>
                <c:pt idx="1">
                  <c:v>86.53</c:v>
                </c:pt>
                <c:pt idx="2">
                  <c:v>86.31</c:v>
                </c:pt>
                <c:pt idx="3">
                  <c:v>85.1</c:v>
                </c:pt>
                <c:pt idx="4">
                  <c:v>84.08</c:v>
                </c:pt>
              </c:numCache>
            </c:numRef>
          </c:val>
          <c:extLst xmlns:c16r2="http://schemas.microsoft.com/office/drawing/2015/06/chart">
            <c:ext xmlns:c16="http://schemas.microsoft.com/office/drawing/2014/chart" uri="{C3380CC4-5D6E-409C-BE32-E72D297353CC}">
              <c16:uniqueId val="{00000000-A67E-4E10-9EEF-11E87BAF13DF}"/>
            </c:ext>
          </c:extLst>
        </c:ser>
        <c:dLbls>
          <c:showLegendKey val="0"/>
          <c:showVal val="0"/>
          <c:showCatName val="0"/>
          <c:showSerName val="0"/>
          <c:showPercent val="0"/>
          <c:showBubbleSize val="0"/>
        </c:dLbls>
        <c:gapWidth val="150"/>
        <c:axId val="198616792"/>
        <c:axId val="1986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A67E-4E10-9EEF-11E87BAF13DF}"/>
            </c:ext>
          </c:extLst>
        </c:ser>
        <c:dLbls>
          <c:showLegendKey val="0"/>
          <c:showVal val="0"/>
          <c:showCatName val="0"/>
          <c:showSerName val="0"/>
          <c:showPercent val="0"/>
          <c:showBubbleSize val="0"/>
        </c:dLbls>
        <c:marker val="1"/>
        <c:smooth val="0"/>
        <c:axId val="198616792"/>
        <c:axId val="198617184"/>
      </c:lineChart>
      <c:dateAx>
        <c:axId val="198616792"/>
        <c:scaling>
          <c:orientation val="minMax"/>
        </c:scaling>
        <c:delete val="1"/>
        <c:axPos val="b"/>
        <c:numFmt formatCode="ge" sourceLinked="1"/>
        <c:majorTickMark val="none"/>
        <c:minorTickMark val="none"/>
        <c:tickLblPos val="none"/>
        <c:crossAx val="198617184"/>
        <c:crosses val="autoZero"/>
        <c:auto val="1"/>
        <c:lblOffset val="100"/>
        <c:baseTimeUnit val="years"/>
      </c:dateAx>
      <c:valAx>
        <c:axId val="1986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103.44</c:v>
                </c:pt>
                <c:pt idx="1">
                  <c:v>88.37</c:v>
                </c:pt>
                <c:pt idx="2">
                  <c:v>99.93</c:v>
                </c:pt>
                <c:pt idx="3">
                  <c:v>111.17</c:v>
                </c:pt>
                <c:pt idx="4">
                  <c:v>97.88</c:v>
                </c:pt>
              </c:numCache>
            </c:numRef>
          </c:val>
          <c:extLst xmlns:c16r2="http://schemas.microsoft.com/office/drawing/2015/06/chart">
            <c:ext xmlns:c16="http://schemas.microsoft.com/office/drawing/2014/chart" uri="{C3380CC4-5D6E-409C-BE32-E72D297353CC}">
              <c16:uniqueId val="{00000000-EF42-47B6-B458-D027D365F837}"/>
            </c:ext>
          </c:extLst>
        </c:ser>
        <c:dLbls>
          <c:showLegendKey val="0"/>
          <c:showVal val="0"/>
          <c:showCatName val="0"/>
          <c:showSerName val="0"/>
          <c:showPercent val="0"/>
          <c:showBubbleSize val="0"/>
        </c:dLbls>
        <c:gapWidth val="150"/>
        <c:axId val="197567688"/>
        <c:axId val="19756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EF42-47B6-B458-D027D365F837}"/>
            </c:ext>
          </c:extLst>
        </c:ser>
        <c:dLbls>
          <c:showLegendKey val="0"/>
          <c:showVal val="0"/>
          <c:showCatName val="0"/>
          <c:showSerName val="0"/>
          <c:showPercent val="0"/>
          <c:showBubbleSize val="0"/>
        </c:dLbls>
        <c:marker val="1"/>
        <c:smooth val="0"/>
        <c:axId val="197567688"/>
        <c:axId val="197568072"/>
      </c:lineChart>
      <c:dateAx>
        <c:axId val="197567688"/>
        <c:scaling>
          <c:orientation val="minMax"/>
        </c:scaling>
        <c:delete val="1"/>
        <c:axPos val="b"/>
        <c:numFmt formatCode="ge" sourceLinked="1"/>
        <c:majorTickMark val="none"/>
        <c:minorTickMark val="none"/>
        <c:tickLblPos val="none"/>
        <c:crossAx val="197568072"/>
        <c:crosses val="autoZero"/>
        <c:auto val="1"/>
        <c:lblOffset val="100"/>
        <c:baseTimeUnit val="years"/>
      </c:dateAx>
      <c:valAx>
        <c:axId val="19756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5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17.47</c:v>
                </c:pt>
                <c:pt idx="1">
                  <c:v>59.28</c:v>
                </c:pt>
                <c:pt idx="2">
                  <c:v>59.41</c:v>
                </c:pt>
                <c:pt idx="3">
                  <c:v>60.55</c:v>
                </c:pt>
                <c:pt idx="4">
                  <c:v>62.06</c:v>
                </c:pt>
              </c:numCache>
            </c:numRef>
          </c:val>
          <c:extLst xmlns:c16r2="http://schemas.microsoft.com/office/drawing/2015/06/chart">
            <c:ext xmlns:c16="http://schemas.microsoft.com/office/drawing/2014/chart" uri="{C3380CC4-5D6E-409C-BE32-E72D297353CC}">
              <c16:uniqueId val="{00000000-ADC5-4248-B58C-FEE5FEFE2D60}"/>
            </c:ext>
          </c:extLst>
        </c:ser>
        <c:dLbls>
          <c:showLegendKey val="0"/>
          <c:showVal val="0"/>
          <c:showCatName val="0"/>
          <c:showSerName val="0"/>
          <c:showPercent val="0"/>
          <c:showBubbleSize val="0"/>
        </c:dLbls>
        <c:gapWidth val="150"/>
        <c:axId val="197672592"/>
        <c:axId val="19767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ADC5-4248-B58C-FEE5FEFE2D60}"/>
            </c:ext>
          </c:extLst>
        </c:ser>
        <c:dLbls>
          <c:showLegendKey val="0"/>
          <c:showVal val="0"/>
          <c:showCatName val="0"/>
          <c:showSerName val="0"/>
          <c:showPercent val="0"/>
          <c:showBubbleSize val="0"/>
        </c:dLbls>
        <c:marker val="1"/>
        <c:smooth val="0"/>
        <c:axId val="197672592"/>
        <c:axId val="197672976"/>
      </c:lineChart>
      <c:dateAx>
        <c:axId val="197672592"/>
        <c:scaling>
          <c:orientation val="minMax"/>
        </c:scaling>
        <c:delete val="1"/>
        <c:axPos val="b"/>
        <c:numFmt formatCode="ge" sourceLinked="1"/>
        <c:majorTickMark val="none"/>
        <c:minorTickMark val="none"/>
        <c:tickLblPos val="none"/>
        <c:crossAx val="197672976"/>
        <c:crosses val="autoZero"/>
        <c:auto val="1"/>
        <c:lblOffset val="100"/>
        <c:baseTimeUnit val="years"/>
      </c:dateAx>
      <c:valAx>
        <c:axId val="19767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C1-422A-993A-D8E53E5D4929}"/>
            </c:ext>
          </c:extLst>
        </c:ser>
        <c:dLbls>
          <c:showLegendKey val="0"/>
          <c:showVal val="0"/>
          <c:showCatName val="0"/>
          <c:showSerName val="0"/>
          <c:showPercent val="0"/>
          <c:showBubbleSize val="0"/>
        </c:dLbls>
        <c:gapWidth val="150"/>
        <c:axId val="198345520"/>
        <c:axId val="19834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11C1-422A-993A-D8E53E5D4929}"/>
            </c:ext>
          </c:extLst>
        </c:ser>
        <c:dLbls>
          <c:showLegendKey val="0"/>
          <c:showVal val="0"/>
          <c:showCatName val="0"/>
          <c:showSerName val="0"/>
          <c:showPercent val="0"/>
          <c:showBubbleSize val="0"/>
        </c:dLbls>
        <c:marker val="1"/>
        <c:smooth val="0"/>
        <c:axId val="198345520"/>
        <c:axId val="198345904"/>
      </c:lineChart>
      <c:dateAx>
        <c:axId val="198345520"/>
        <c:scaling>
          <c:orientation val="minMax"/>
        </c:scaling>
        <c:delete val="1"/>
        <c:axPos val="b"/>
        <c:numFmt formatCode="ge" sourceLinked="1"/>
        <c:majorTickMark val="none"/>
        <c:minorTickMark val="none"/>
        <c:tickLblPos val="none"/>
        <c:crossAx val="198345904"/>
        <c:crosses val="autoZero"/>
        <c:auto val="1"/>
        <c:lblOffset val="100"/>
        <c:baseTimeUnit val="years"/>
      </c:dateAx>
      <c:valAx>
        <c:axId val="19834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
                  <c:v>0</c:v>
                </c:pt>
                <c:pt idx="1">
                  <c:v>356.14</c:v>
                </c:pt>
                <c:pt idx="2">
                  <c:v>2.69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2A-4DE9-B5FD-09EFFC5A13CD}"/>
            </c:ext>
          </c:extLst>
        </c:ser>
        <c:dLbls>
          <c:showLegendKey val="0"/>
          <c:showVal val="0"/>
          <c:showCatName val="0"/>
          <c:showSerName val="0"/>
          <c:showPercent val="0"/>
          <c:showBubbleSize val="0"/>
        </c:dLbls>
        <c:gapWidth val="150"/>
        <c:axId val="197644320"/>
        <c:axId val="1976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B72A-4DE9-B5FD-09EFFC5A13CD}"/>
            </c:ext>
          </c:extLst>
        </c:ser>
        <c:dLbls>
          <c:showLegendKey val="0"/>
          <c:showVal val="0"/>
          <c:showCatName val="0"/>
          <c:showSerName val="0"/>
          <c:showPercent val="0"/>
          <c:showBubbleSize val="0"/>
        </c:dLbls>
        <c:marker val="1"/>
        <c:smooth val="0"/>
        <c:axId val="197644320"/>
        <c:axId val="197644712"/>
      </c:lineChart>
      <c:dateAx>
        <c:axId val="197644320"/>
        <c:scaling>
          <c:orientation val="minMax"/>
        </c:scaling>
        <c:delete val="1"/>
        <c:axPos val="b"/>
        <c:numFmt formatCode="ge" sourceLinked="1"/>
        <c:majorTickMark val="none"/>
        <c:minorTickMark val="none"/>
        <c:tickLblPos val="none"/>
        <c:crossAx val="197644712"/>
        <c:crosses val="autoZero"/>
        <c:auto val="1"/>
        <c:lblOffset val="100"/>
        <c:baseTimeUnit val="years"/>
      </c:dateAx>
      <c:valAx>
        <c:axId val="19764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4016.37</c:v>
                </c:pt>
                <c:pt idx="1">
                  <c:v>1785.27</c:v>
                </c:pt>
                <c:pt idx="2">
                  <c:v>1332.49</c:v>
                </c:pt>
                <c:pt idx="3">
                  <c:v>1940.85</c:v>
                </c:pt>
                <c:pt idx="4">
                  <c:v>1659.61</c:v>
                </c:pt>
              </c:numCache>
            </c:numRef>
          </c:val>
          <c:extLst xmlns:c16r2="http://schemas.microsoft.com/office/drawing/2015/06/chart">
            <c:ext xmlns:c16="http://schemas.microsoft.com/office/drawing/2014/chart" uri="{C3380CC4-5D6E-409C-BE32-E72D297353CC}">
              <c16:uniqueId val="{00000000-BE1E-4716-AFDA-68A6AEAC0117}"/>
            </c:ext>
          </c:extLst>
        </c:ser>
        <c:dLbls>
          <c:showLegendKey val="0"/>
          <c:showVal val="0"/>
          <c:showCatName val="0"/>
          <c:showSerName val="0"/>
          <c:showPercent val="0"/>
          <c:showBubbleSize val="0"/>
        </c:dLbls>
        <c:gapWidth val="150"/>
        <c:axId val="197646280"/>
        <c:axId val="1976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BE1E-4716-AFDA-68A6AEAC0117}"/>
            </c:ext>
          </c:extLst>
        </c:ser>
        <c:dLbls>
          <c:showLegendKey val="0"/>
          <c:showVal val="0"/>
          <c:showCatName val="0"/>
          <c:showSerName val="0"/>
          <c:showPercent val="0"/>
          <c:showBubbleSize val="0"/>
        </c:dLbls>
        <c:marker val="1"/>
        <c:smooth val="0"/>
        <c:axId val="197646280"/>
        <c:axId val="197646672"/>
      </c:lineChart>
      <c:dateAx>
        <c:axId val="197646280"/>
        <c:scaling>
          <c:orientation val="minMax"/>
        </c:scaling>
        <c:delete val="1"/>
        <c:axPos val="b"/>
        <c:numFmt formatCode="ge" sourceLinked="1"/>
        <c:majorTickMark val="none"/>
        <c:minorTickMark val="none"/>
        <c:tickLblPos val="none"/>
        <c:crossAx val="197646672"/>
        <c:crosses val="autoZero"/>
        <c:auto val="1"/>
        <c:lblOffset val="100"/>
        <c:baseTimeUnit val="years"/>
      </c:dateAx>
      <c:valAx>
        <c:axId val="19764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4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97.94</c:v>
                </c:pt>
                <c:pt idx="1">
                  <c:v>92.25</c:v>
                </c:pt>
                <c:pt idx="2">
                  <c:v>85.61</c:v>
                </c:pt>
                <c:pt idx="3">
                  <c:v>76.91</c:v>
                </c:pt>
                <c:pt idx="4">
                  <c:v>69.17</c:v>
                </c:pt>
              </c:numCache>
            </c:numRef>
          </c:val>
          <c:extLst xmlns:c16r2="http://schemas.microsoft.com/office/drawing/2015/06/chart">
            <c:ext xmlns:c16="http://schemas.microsoft.com/office/drawing/2014/chart" uri="{C3380CC4-5D6E-409C-BE32-E72D297353CC}">
              <c16:uniqueId val="{00000000-24E2-45CF-A2D8-8315A01E9F92}"/>
            </c:ext>
          </c:extLst>
        </c:ser>
        <c:dLbls>
          <c:showLegendKey val="0"/>
          <c:showVal val="0"/>
          <c:showCatName val="0"/>
          <c:showSerName val="0"/>
          <c:showPercent val="0"/>
          <c:showBubbleSize val="0"/>
        </c:dLbls>
        <c:gapWidth val="150"/>
        <c:axId val="198861872"/>
        <c:axId val="19886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24E2-45CF-A2D8-8315A01E9F92}"/>
            </c:ext>
          </c:extLst>
        </c:ser>
        <c:dLbls>
          <c:showLegendKey val="0"/>
          <c:showVal val="0"/>
          <c:showCatName val="0"/>
          <c:showSerName val="0"/>
          <c:showPercent val="0"/>
          <c:showBubbleSize val="0"/>
        </c:dLbls>
        <c:marker val="1"/>
        <c:smooth val="0"/>
        <c:axId val="198861872"/>
        <c:axId val="198862264"/>
      </c:lineChart>
      <c:dateAx>
        <c:axId val="198861872"/>
        <c:scaling>
          <c:orientation val="minMax"/>
        </c:scaling>
        <c:delete val="1"/>
        <c:axPos val="b"/>
        <c:numFmt formatCode="ge" sourceLinked="1"/>
        <c:majorTickMark val="none"/>
        <c:minorTickMark val="none"/>
        <c:tickLblPos val="none"/>
        <c:crossAx val="198862264"/>
        <c:crosses val="autoZero"/>
        <c:auto val="1"/>
        <c:lblOffset val="100"/>
        <c:baseTimeUnit val="years"/>
      </c:dateAx>
      <c:valAx>
        <c:axId val="19886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8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101.56</c:v>
                </c:pt>
                <c:pt idx="1">
                  <c:v>85.42</c:v>
                </c:pt>
                <c:pt idx="2">
                  <c:v>97.97</c:v>
                </c:pt>
                <c:pt idx="3">
                  <c:v>115.96</c:v>
                </c:pt>
                <c:pt idx="4">
                  <c:v>95.86</c:v>
                </c:pt>
              </c:numCache>
            </c:numRef>
          </c:val>
          <c:extLst xmlns:c16r2="http://schemas.microsoft.com/office/drawing/2015/06/chart">
            <c:ext xmlns:c16="http://schemas.microsoft.com/office/drawing/2014/chart" uri="{C3380CC4-5D6E-409C-BE32-E72D297353CC}">
              <c16:uniqueId val="{00000000-C42C-43E6-A283-E8C7C8ACFED0}"/>
            </c:ext>
          </c:extLst>
        </c:ser>
        <c:dLbls>
          <c:showLegendKey val="0"/>
          <c:showVal val="0"/>
          <c:showCatName val="0"/>
          <c:showSerName val="0"/>
          <c:showPercent val="0"/>
          <c:showBubbleSize val="0"/>
        </c:dLbls>
        <c:gapWidth val="150"/>
        <c:axId val="197645888"/>
        <c:axId val="1988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C42C-43E6-A283-E8C7C8ACFED0}"/>
            </c:ext>
          </c:extLst>
        </c:ser>
        <c:dLbls>
          <c:showLegendKey val="0"/>
          <c:showVal val="0"/>
          <c:showCatName val="0"/>
          <c:showSerName val="0"/>
          <c:showPercent val="0"/>
          <c:showBubbleSize val="0"/>
        </c:dLbls>
        <c:marker val="1"/>
        <c:smooth val="0"/>
        <c:axId val="197645888"/>
        <c:axId val="198863440"/>
      </c:lineChart>
      <c:dateAx>
        <c:axId val="197645888"/>
        <c:scaling>
          <c:orientation val="minMax"/>
        </c:scaling>
        <c:delete val="1"/>
        <c:axPos val="b"/>
        <c:numFmt formatCode="ge" sourceLinked="1"/>
        <c:majorTickMark val="none"/>
        <c:minorTickMark val="none"/>
        <c:tickLblPos val="none"/>
        <c:crossAx val="198863440"/>
        <c:crosses val="autoZero"/>
        <c:auto val="1"/>
        <c:lblOffset val="100"/>
        <c:baseTimeUnit val="years"/>
      </c:dateAx>
      <c:valAx>
        <c:axId val="1988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232.5</c:v>
                </c:pt>
                <c:pt idx="1">
                  <c:v>275.60000000000002</c:v>
                </c:pt>
                <c:pt idx="2">
                  <c:v>241.53</c:v>
                </c:pt>
                <c:pt idx="3">
                  <c:v>204.08</c:v>
                </c:pt>
                <c:pt idx="4">
                  <c:v>247.4</c:v>
                </c:pt>
              </c:numCache>
            </c:numRef>
          </c:val>
          <c:extLst xmlns:c16r2="http://schemas.microsoft.com/office/drawing/2015/06/chart">
            <c:ext xmlns:c16="http://schemas.microsoft.com/office/drawing/2014/chart" uri="{C3380CC4-5D6E-409C-BE32-E72D297353CC}">
              <c16:uniqueId val="{00000000-A7A6-45AE-B662-F487D307028A}"/>
            </c:ext>
          </c:extLst>
        </c:ser>
        <c:dLbls>
          <c:showLegendKey val="0"/>
          <c:showVal val="0"/>
          <c:showCatName val="0"/>
          <c:showSerName val="0"/>
          <c:showPercent val="0"/>
          <c:showBubbleSize val="0"/>
        </c:dLbls>
        <c:gapWidth val="150"/>
        <c:axId val="198864616"/>
        <c:axId val="19886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A7A6-45AE-B662-F487D307028A}"/>
            </c:ext>
          </c:extLst>
        </c:ser>
        <c:dLbls>
          <c:showLegendKey val="0"/>
          <c:showVal val="0"/>
          <c:showCatName val="0"/>
          <c:showSerName val="0"/>
          <c:showPercent val="0"/>
          <c:showBubbleSize val="0"/>
        </c:dLbls>
        <c:marker val="1"/>
        <c:smooth val="0"/>
        <c:axId val="198864616"/>
        <c:axId val="198865008"/>
      </c:lineChart>
      <c:dateAx>
        <c:axId val="198864616"/>
        <c:scaling>
          <c:orientation val="minMax"/>
        </c:scaling>
        <c:delete val="1"/>
        <c:axPos val="b"/>
        <c:numFmt formatCode="ge" sourceLinked="1"/>
        <c:majorTickMark val="none"/>
        <c:minorTickMark val="none"/>
        <c:tickLblPos val="none"/>
        <c:crossAx val="198865008"/>
        <c:crosses val="autoZero"/>
        <c:auto val="1"/>
        <c:lblOffset val="100"/>
        <c:baseTimeUnit val="years"/>
      </c:dateAx>
      <c:valAx>
        <c:axId val="1988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沖縄県　伊江村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4596</v>
      </c>
      <c r="AM8" s="59"/>
      <c r="AN8" s="59"/>
      <c r="AO8" s="59"/>
      <c r="AP8" s="59"/>
      <c r="AQ8" s="59"/>
      <c r="AR8" s="59"/>
      <c r="AS8" s="59"/>
      <c r="AT8" s="50">
        <f>データ!$S$6</f>
        <v>22.78</v>
      </c>
      <c r="AU8" s="51"/>
      <c r="AV8" s="51"/>
      <c r="AW8" s="51"/>
      <c r="AX8" s="51"/>
      <c r="AY8" s="51"/>
      <c r="AZ8" s="51"/>
      <c r="BA8" s="51"/>
      <c r="BB8" s="52">
        <f>データ!$T$6</f>
        <v>201.76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92.55</v>
      </c>
      <c r="J10" s="51"/>
      <c r="K10" s="51"/>
      <c r="L10" s="51"/>
      <c r="M10" s="51"/>
      <c r="N10" s="51"/>
      <c r="O10" s="62"/>
      <c r="P10" s="52">
        <f>データ!$P$6</f>
        <v>100</v>
      </c>
      <c r="Q10" s="52"/>
      <c r="R10" s="52"/>
      <c r="S10" s="52"/>
      <c r="T10" s="52"/>
      <c r="U10" s="52"/>
      <c r="V10" s="52"/>
      <c r="W10" s="59">
        <f>データ!$Q$6</f>
        <v>4932</v>
      </c>
      <c r="X10" s="59"/>
      <c r="Y10" s="59"/>
      <c r="Z10" s="59"/>
      <c r="AA10" s="59"/>
      <c r="AB10" s="59"/>
      <c r="AC10" s="59"/>
      <c r="AD10" s="2"/>
      <c r="AE10" s="2"/>
      <c r="AF10" s="2"/>
      <c r="AG10" s="2"/>
      <c r="AH10" s="4"/>
      <c r="AI10" s="4"/>
      <c r="AJ10" s="4"/>
      <c r="AK10" s="4"/>
      <c r="AL10" s="59">
        <f>データ!$U$6</f>
        <v>4569</v>
      </c>
      <c r="AM10" s="59"/>
      <c r="AN10" s="59"/>
      <c r="AO10" s="59"/>
      <c r="AP10" s="59"/>
      <c r="AQ10" s="59"/>
      <c r="AR10" s="59"/>
      <c r="AS10" s="59"/>
      <c r="AT10" s="50">
        <f>データ!$V$6</f>
        <v>22.78</v>
      </c>
      <c r="AU10" s="51"/>
      <c r="AV10" s="51"/>
      <c r="AW10" s="51"/>
      <c r="AX10" s="51"/>
      <c r="AY10" s="51"/>
      <c r="AZ10" s="51"/>
      <c r="BA10" s="51"/>
      <c r="BB10" s="52">
        <f>データ!$W$6</f>
        <v>200.57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119</v>
      </c>
      <c r="BM16" s="81"/>
      <c r="BN16" s="81"/>
      <c r="BO16" s="81"/>
      <c r="BP16" s="81"/>
      <c r="BQ16" s="81"/>
      <c r="BR16" s="81"/>
      <c r="BS16" s="81"/>
      <c r="BT16" s="81"/>
      <c r="BU16" s="81"/>
      <c r="BV16" s="81"/>
      <c r="BW16" s="81"/>
      <c r="BX16" s="81"/>
      <c r="BY16" s="81"/>
      <c r="BZ16" s="82"/>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0"/>
      <c r="BM34" s="81"/>
      <c r="BN34" s="81"/>
      <c r="BO34" s="81"/>
      <c r="BP34" s="81"/>
      <c r="BQ34" s="81"/>
      <c r="BR34" s="81"/>
      <c r="BS34" s="81"/>
      <c r="BT34" s="81"/>
      <c r="BU34" s="81"/>
      <c r="BV34" s="81"/>
      <c r="BW34" s="81"/>
      <c r="BX34" s="81"/>
      <c r="BY34" s="81"/>
      <c r="BZ34" s="82"/>
    </row>
    <row r="35" spans="1:78" ht="13.5" customHeight="1">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0"/>
      <c r="BM35" s="81"/>
      <c r="BN35" s="81"/>
      <c r="BO35" s="81"/>
      <c r="BP35" s="81"/>
      <c r="BQ35" s="81"/>
      <c r="BR35" s="81"/>
      <c r="BS35" s="81"/>
      <c r="BT35" s="81"/>
      <c r="BU35" s="81"/>
      <c r="BV35" s="81"/>
      <c r="BW35" s="81"/>
      <c r="BX35" s="81"/>
      <c r="BY35" s="81"/>
      <c r="BZ35" s="82"/>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3"/>
      <c r="BM56" s="84"/>
      <c r="BN56" s="84"/>
      <c r="BO56" s="84"/>
      <c r="BP56" s="84"/>
      <c r="BQ56" s="84"/>
      <c r="BR56" s="84"/>
      <c r="BS56" s="84"/>
      <c r="BT56" s="84"/>
      <c r="BU56" s="84"/>
      <c r="BV56" s="84"/>
      <c r="BW56" s="84"/>
      <c r="BX56" s="84"/>
      <c r="BY56" s="84"/>
      <c r="BZ56" s="85"/>
    </row>
    <row r="57" spans="1:78" ht="13.5" customHeight="1">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yJC+z0d73ErjX6WGymluB5NjOYeo5fTUtq/44MfqQZVr9+W0MrUR939cUGQsUhz8uOWKa8FueZKRd1pdUKPUA==" saltValue="TPUMmlTe/4HUciLfhKOPYw=="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473154</v>
      </c>
      <c r="D6" s="33">
        <f t="shared" si="3"/>
        <v>46</v>
      </c>
      <c r="E6" s="33">
        <f t="shared" si="3"/>
        <v>1</v>
      </c>
      <c r="F6" s="33">
        <f t="shared" si="3"/>
        <v>0</v>
      </c>
      <c r="G6" s="33">
        <f t="shared" si="3"/>
        <v>1</v>
      </c>
      <c r="H6" s="33" t="str">
        <f t="shared" si="3"/>
        <v>沖縄県　伊江村</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92.55</v>
      </c>
      <c r="P6" s="34">
        <f t="shared" si="3"/>
        <v>100</v>
      </c>
      <c r="Q6" s="34">
        <f t="shared" si="3"/>
        <v>4932</v>
      </c>
      <c r="R6" s="34">
        <f t="shared" si="3"/>
        <v>4596</v>
      </c>
      <c r="S6" s="34">
        <f t="shared" si="3"/>
        <v>22.78</v>
      </c>
      <c r="T6" s="34">
        <f t="shared" si="3"/>
        <v>201.76</v>
      </c>
      <c r="U6" s="34">
        <f t="shared" si="3"/>
        <v>4569</v>
      </c>
      <c r="V6" s="34">
        <f t="shared" si="3"/>
        <v>22.78</v>
      </c>
      <c r="W6" s="34">
        <f t="shared" si="3"/>
        <v>200.57</v>
      </c>
      <c r="X6" s="35">
        <f>IF(X7="",NA(),X7)</f>
        <v>103.44</v>
      </c>
      <c r="Y6" s="35">
        <f t="shared" ref="Y6:AG6" si="4">IF(Y7="",NA(),Y7)</f>
        <v>88.37</v>
      </c>
      <c r="Z6" s="35">
        <f t="shared" si="4"/>
        <v>99.93</v>
      </c>
      <c r="AA6" s="35">
        <f t="shared" si="4"/>
        <v>111.17</v>
      </c>
      <c r="AB6" s="35">
        <f t="shared" si="4"/>
        <v>97.88</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5">
        <f t="shared" ref="AJ6:AR6" si="5">IF(AJ7="",NA(),AJ7)</f>
        <v>356.14</v>
      </c>
      <c r="AK6" s="35">
        <f t="shared" si="5"/>
        <v>2.69</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4016.37</v>
      </c>
      <c r="AU6" s="35">
        <f t="shared" ref="AU6:BC6" si="6">IF(AU7="",NA(),AU7)</f>
        <v>1785.27</v>
      </c>
      <c r="AV6" s="35">
        <f t="shared" si="6"/>
        <v>1332.49</v>
      </c>
      <c r="AW6" s="35">
        <f t="shared" si="6"/>
        <v>1940.85</v>
      </c>
      <c r="AX6" s="35">
        <f t="shared" si="6"/>
        <v>1659.61</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97.94</v>
      </c>
      <c r="BF6" s="35">
        <f t="shared" ref="BF6:BN6" si="7">IF(BF7="",NA(),BF7)</f>
        <v>92.25</v>
      </c>
      <c r="BG6" s="35">
        <f t="shared" si="7"/>
        <v>85.61</v>
      </c>
      <c r="BH6" s="35">
        <f t="shared" si="7"/>
        <v>76.91</v>
      </c>
      <c r="BI6" s="35">
        <f t="shared" si="7"/>
        <v>69.17</v>
      </c>
      <c r="BJ6" s="35">
        <f t="shared" si="7"/>
        <v>536.9</v>
      </c>
      <c r="BK6" s="35">
        <f t="shared" si="7"/>
        <v>495.43</v>
      </c>
      <c r="BL6" s="35">
        <f t="shared" si="7"/>
        <v>488.5</v>
      </c>
      <c r="BM6" s="35">
        <f t="shared" si="7"/>
        <v>485.75</v>
      </c>
      <c r="BN6" s="35">
        <f t="shared" si="7"/>
        <v>516.34</v>
      </c>
      <c r="BO6" s="34" t="str">
        <f>IF(BO7="","",IF(BO7="-","【-】","【"&amp;SUBSTITUTE(TEXT(BO7,"#,##0.00"),"-","△")&amp;"】"))</f>
        <v>【274.27】</v>
      </c>
      <c r="BP6" s="35">
        <f>IF(BP7="",NA(),BP7)</f>
        <v>101.56</v>
      </c>
      <c r="BQ6" s="35">
        <f t="shared" ref="BQ6:BY6" si="8">IF(BQ7="",NA(),BQ7)</f>
        <v>85.42</v>
      </c>
      <c r="BR6" s="35">
        <f t="shared" si="8"/>
        <v>97.97</v>
      </c>
      <c r="BS6" s="35">
        <f t="shared" si="8"/>
        <v>115.96</v>
      </c>
      <c r="BT6" s="35">
        <f t="shared" si="8"/>
        <v>95.86</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232.5</v>
      </c>
      <c r="CB6" s="35">
        <f t="shared" ref="CB6:CJ6" si="9">IF(CB7="",NA(),CB7)</f>
        <v>275.60000000000002</v>
      </c>
      <c r="CC6" s="35">
        <f t="shared" si="9"/>
        <v>241.53</v>
      </c>
      <c r="CD6" s="35">
        <f t="shared" si="9"/>
        <v>204.08</v>
      </c>
      <c r="CE6" s="35">
        <f t="shared" si="9"/>
        <v>247.4</v>
      </c>
      <c r="CF6" s="35">
        <f t="shared" si="9"/>
        <v>232.46</v>
      </c>
      <c r="CG6" s="35">
        <f t="shared" si="9"/>
        <v>227.97</v>
      </c>
      <c r="CH6" s="35">
        <f t="shared" si="9"/>
        <v>226.99</v>
      </c>
      <c r="CI6" s="35">
        <f t="shared" si="9"/>
        <v>230.22</v>
      </c>
      <c r="CJ6" s="35">
        <f t="shared" si="9"/>
        <v>228.81</v>
      </c>
      <c r="CK6" s="34" t="str">
        <f>IF(CK7="","",IF(CK7="-","【-】","【"&amp;SUBSTITUTE(TEXT(CK7,"#,##0.00"),"-","△")&amp;"】"))</f>
        <v>【165.71】</v>
      </c>
      <c r="CL6" s="35">
        <f>IF(CL7="",NA(),CL7)</f>
        <v>64.02</v>
      </c>
      <c r="CM6" s="35">
        <f t="shared" ref="CM6:CU6" si="10">IF(CM7="",NA(),CM7)</f>
        <v>60.42</v>
      </c>
      <c r="CN6" s="35">
        <f t="shared" si="10"/>
        <v>59.39</v>
      </c>
      <c r="CO6" s="35">
        <f t="shared" si="10"/>
        <v>60.96</v>
      </c>
      <c r="CP6" s="35">
        <f t="shared" si="10"/>
        <v>61.19</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82.86</v>
      </c>
      <c r="CX6" s="35">
        <f t="shared" ref="CX6:DF6" si="11">IF(CX7="",NA(),CX7)</f>
        <v>86.53</v>
      </c>
      <c r="CY6" s="35">
        <f t="shared" si="11"/>
        <v>86.31</v>
      </c>
      <c r="CZ6" s="35">
        <f t="shared" si="11"/>
        <v>85.1</v>
      </c>
      <c r="DA6" s="35">
        <f t="shared" si="11"/>
        <v>84.08</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17.47</v>
      </c>
      <c r="DI6" s="35">
        <f t="shared" ref="DI6:DQ6" si="12">IF(DI7="",NA(),DI7)</f>
        <v>59.28</v>
      </c>
      <c r="DJ6" s="35">
        <f t="shared" si="12"/>
        <v>59.41</v>
      </c>
      <c r="DK6" s="35">
        <f t="shared" si="12"/>
        <v>60.55</v>
      </c>
      <c r="DL6" s="35">
        <f t="shared" si="12"/>
        <v>62.06</v>
      </c>
      <c r="DM6" s="35">
        <f t="shared" si="12"/>
        <v>39.049999999999997</v>
      </c>
      <c r="DN6" s="35">
        <f t="shared" si="12"/>
        <v>50.44</v>
      </c>
      <c r="DO6" s="35">
        <f t="shared" si="12"/>
        <v>51.44</v>
      </c>
      <c r="DP6" s="35">
        <f t="shared" si="12"/>
        <v>52.4</v>
      </c>
      <c r="DQ6" s="35">
        <f t="shared" si="12"/>
        <v>51.89</v>
      </c>
      <c r="DR6" s="34" t="str">
        <f>IF(DR7="","",IF(DR7="-","【-】","【"&amp;SUBSTITUTE(TEXT(DR7,"#,##0.00"),"-","△")&amp;"】"))</f>
        <v>【48.12】</v>
      </c>
      <c r="DS6" s="34">
        <f>IF(DS7="",NA(),DS7)</f>
        <v>0</v>
      </c>
      <c r="DT6" s="34">
        <f t="shared" ref="DT6:EB6" si="13">IF(DT7="",NA(),DT7)</f>
        <v>0</v>
      </c>
      <c r="DU6" s="34">
        <f t="shared" si="13"/>
        <v>0</v>
      </c>
      <c r="DV6" s="34">
        <f t="shared" si="13"/>
        <v>0</v>
      </c>
      <c r="DW6" s="34">
        <f t="shared" si="13"/>
        <v>0</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4">
        <f t="shared" ref="EE6:EM6" si="14">IF(EE7="",NA(),EE7)</f>
        <v>0</v>
      </c>
      <c r="EF6" s="34">
        <f t="shared" si="14"/>
        <v>0</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c r="A7" s="28"/>
      <c r="B7" s="37">
        <v>2017</v>
      </c>
      <c r="C7" s="37">
        <v>473154</v>
      </c>
      <c r="D7" s="37">
        <v>46</v>
      </c>
      <c r="E7" s="37">
        <v>1</v>
      </c>
      <c r="F7" s="37">
        <v>0</v>
      </c>
      <c r="G7" s="37">
        <v>1</v>
      </c>
      <c r="H7" s="37" t="s">
        <v>105</v>
      </c>
      <c r="I7" s="37" t="s">
        <v>106</v>
      </c>
      <c r="J7" s="37" t="s">
        <v>107</v>
      </c>
      <c r="K7" s="37" t="s">
        <v>108</v>
      </c>
      <c r="L7" s="37" t="s">
        <v>109</v>
      </c>
      <c r="M7" s="37" t="s">
        <v>110</v>
      </c>
      <c r="N7" s="38" t="s">
        <v>111</v>
      </c>
      <c r="O7" s="38">
        <v>92.55</v>
      </c>
      <c r="P7" s="38">
        <v>100</v>
      </c>
      <c r="Q7" s="38">
        <v>4932</v>
      </c>
      <c r="R7" s="38">
        <v>4596</v>
      </c>
      <c r="S7" s="38">
        <v>22.78</v>
      </c>
      <c r="T7" s="38">
        <v>201.76</v>
      </c>
      <c r="U7" s="38">
        <v>4569</v>
      </c>
      <c r="V7" s="38">
        <v>22.78</v>
      </c>
      <c r="W7" s="38">
        <v>200.57</v>
      </c>
      <c r="X7" s="38">
        <v>103.44</v>
      </c>
      <c r="Y7" s="38">
        <v>88.37</v>
      </c>
      <c r="Z7" s="38">
        <v>99.93</v>
      </c>
      <c r="AA7" s="38">
        <v>111.17</v>
      </c>
      <c r="AB7" s="38">
        <v>97.88</v>
      </c>
      <c r="AC7" s="38">
        <v>109.5</v>
      </c>
      <c r="AD7" s="38">
        <v>106.28</v>
      </c>
      <c r="AE7" s="38">
        <v>108.35</v>
      </c>
      <c r="AF7" s="38">
        <v>114.74</v>
      </c>
      <c r="AG7" s="38">
        <v>104.85</v>
      </c>
      <c r="AH7" s="38">
        <v>113.39</v>
      </c>
      <c r="AI7" s="38">
        <v>0</v>
      </c>
      <c r="AJ7" s="38">
        <v>356.14</v>
      </c>
      <c r="AK7" s="38">
        <v>2.69</v>
      </c>
      <c r="AL7" s="38">
        <v>0</v>
      </c>
      <c r="AM7" s="38">
        <v>0</v>
      </c>
      <c r="AN7" s="38">
        <v>44.3</v>
      </c>
      <c r="AO7" s="38">
        <v>32.31</v>
      </c>
      <c r="AP7" s="38">
        <v>26.85</v>
      </c>
      <c r="AQ7" s="38">
        <v>27.19</v>
      </c>
      <c r="AR7" s="38">
        <v>27.52</v>
      </c>
      <c r="AS7" s="38">
        <v>0.85</v>
      </c>
      <c r="AT7" s="38">
        <v>4016.37</v>
      </c>
      <c r="AU7" s="38">
        <v>1785.27</v>
      </c>
      <c r="AV7" s="38">
        <v>1332.49</v>
      </c>
      <c r="AW7" s="38">
        <v>1940.85</v>
      </c>
      <c r="AX7" s="38">
        <v>1659.61</v>
      </c>
      <c r="AY7" s="38">
        <v>2098.87</v>
      </c>
      <c r="AZ7" s="38">
        <v>571.29999999999995</v>
      </c>
      <c r="BA7" s="38">
        <v>527.82000000000005</v>
      </c>
      <c r="BB7" s="38">
        <v>477.44</v>
      </c>
      <c r="BC7" s="38">
        <v>445.85</v>
      </c>
      <c r="BD7" s="38">
        <v>264.33999999999997</v>
      </c>
      <c r="BE7" s="38">
        <v>97.94</v>
      </c>
      <c r="BF7" s="38">
        <v>92.25</v>
      </c>
      <c r="BG7" s="38">
        <v>85.61</v>
      </c>
      <c r="BH7" s="38">
        <v>76.91</v>
      </c>
      <c r="BI7" s="38">
        <v>69.17</v>
      </c>
      <c r="BJ7" s="38">
        <v>536.9</v>
      </c>
      <c r="BK7" s="38">
        <v>495.43</v>
      </c>
      <c r="BL7" s="38">
        <v>488.5</v>
      </c>
      <c r="BM7" s="38">
        <v>485.75</v>
      </c>
      <c r="BN7" s="38">
        <v>516.34</v>
      </c>
      <c r="BO7" s="38">
        <v>274.27</v>
      </c>
      <c r="BP7" s="38">
        <v>101.56</v>
      </c>
      <c r="BQ7" s="38">
        <v>85.42</v>
      </c>
      <c r="BR7" s="38">
        <v>97.97</v>
      </c>
      <c r="BS7" s="38">
        <v>115.96</v>
      </c>
      <c r="BT7" s="38">
        <v>95.86</v>
      </c>
      <c r="BU7" s="38">
        <v>80.010000000000005</v>
      </c>
      <c r="BV7" s="38">
        <v>81.900000000000006</v>
      </c>
      <c r="BW7" s="38">
        <v>82.42</v>
      </c>
      <c r="BX7" s="38">
        <v>83.59</v>
      </c>
      <c r="BY7" s="38">
        <v>83.27</v>
      </c>
      <c r="BZ7" s="38">
        <v>104.36</v>
      </c>
      <c r="CA7" s="38">
        <v>232.5</v>
      </c>
      <c r="CB7" s="38">
        <v>275.60000000000002</v>
      </c>
      <c r="CC7" s="38">
        <v>241.53</v>
      </c>
      <c r="CD7" s="38">
        <v>204.08</v>
      </c>
      <c r="CE7" s="38">
        <v>247.4</v>
      </c>
      <c r="CF7" s="38">
        <v>232.46</v>
      </c>
      <c r="CG7" s="38">
        <v>227.97</v>
      </c>
      <c r="CH7" s="38">
        <v>226.99</v>
      </c>
      <c r="CI7" s="38">
        <v>230.22</v>
      </c>
      <c r="CJ7" s="38">
        <v>228.81</v>
      </c>
      <c r="CK7" s="38">
        <v>165.71</v>
      </c>
      <c r="CL7" s="38">
        <v>64.02</v>
      </c>
      <c r="CM7" s="38">
        <v>60.42</v>
      </c>
      <c r="CN7" s="38">
        <v>59.39</v>
      </c>
      <c r="CO7" s="38">
        <v>60.96</v>
      </c>
      <c r="CP7" s="38">
        <v>61.19</v>
      </c>
      <c r="CQ7" s="38">
        <v>41.24</v>
      </c>
      <c r="CR7" s="38">
        <v>40.700000000000003</v>
      </c>
      <c r="CS7" s="38">
        <v>39.909999999999997</v>
      </c>
      <c r="CT7" s="38">
        <v>41.09</v>
      </c>
      <c r="CU7" s="38">
        <v>38.979999999999997</v>
      </c>
      <c r="CV7" s="38">
        <v>60.41</v>
      </c>
      <c r="CW7" s="38">
        <v>82.86</v>
      </c>
      <c r="CX7" s="38">
        <v>86.53</v>
      </c>
      <c r="CY7" s="38">
        <v>86.31</v>
      </c>
      <c r="CZ7" s="38">
        <v>85.1</v>
      </c>
      <c r="DA7" s="38">
        <v>84.08</v>
      </c>
      <c r="DB7" s="38">
        <v>74.900000000000006</v>
      </c>
      <c r="DC7" s="38">
        <v>74.61</v>
      </c>
      <c r="DD7" s="38">
        <v>75.62</v>
      </c>
      <c r="DE7" s="38">
        <v>75.91</v>
      </c>
      <c r="DF7" s="38">
        <v>75.010000000000005</v>
      </c>
      <c r="DG7" s="38">
        <v>89.93</v>
      </c>
      <c r="DH7" s="38">
        <v>17.47</v>
      </c>
      <c r="DI7" s="38">
        <v>59.28</v>
      </c>
      <c r="DJ7" s="38">
        <v>59.41</v>
      </c>
      <c r="DK7" s="38">
        <v>60.55</v>
      </c>
      <c r="DL7" s="38">
        <v>62.06</v>
      </c>
      <c r="DM7" s="38">
        <v>39.049999999999997</v>
      </c>
      <c r="DN7" s="38">
        <v>50.44</v>
      </c>
      <c r="DO7" s="38">
        <v>51.44</v>
      </c>
      <c r="DP7" s="38">
        <v>52.4</v>
      </c>
      <c r="DQ7" s="38">
        <v>51.89</v>
      </c>
      <c r="DR7" s="38">
        <v>48.12</v>
      </c>
      <c r="DS7" s="38">
        <v>0</v>
      </c>
      <c r="DT7" s="38">
        <v>0</v>
      </c>
      <c r="DU7" s="38">
        <v>0</v>
      </c>
      <c r="DV7" s="38">
        <v>0</v>
      </c>
      <c r="DW7" s="38">
        <v>0</v>
      </c>
      <c r="DX7" s="38">
        <v>8.18</v>
      </c>
      <c r="DY7" s="38">
        <v>9.64</v>
      </c>
      <c r="DZ7" s="38">
        <v>11.68</v>
      </c>
      <c r="EA7" s="38">
        <v>14.01</v>
      </c>
      <c r="EB7" s="38">
        <v>14.74</v>
      </c>
      <c r="EC7" s="38">
        <v>15.89</v>
      </c>
      <c r="ED7" s="38">
        <v>0</v>
      </c>
      <c r="EE7" s="38">
        <v>0</v>
      </c>
      <c r="EF7" s="38">
        <v>0</v>
      </c>
      <c r="EG7" s="38">
        <v>0</v>
      </c>
      <c r="EH7" s="38">
        <v>0</v>
      </c>
      <c r="EI7" s="38">
        <v>0.23</v>
      </c>
      <c r="EJ7" s="38">
        <v>0.34</v>
      </c>
      <c r="EK7" s="38">
        <v>0.28999999999999998</v>
      </c>
      <c r="EL7" s="38">
        <v>0.41</v>
      </c>
      <c r="EM7" s="38">
        <v>0.4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IEV140207A03</cp:lastModifiedBy>
  <cp:lastPrinted>2019-02-06T01:07:27Z</cp:lastPrinted>
  <dcterms:created xsi:type="dcterms:W3CDTF">2018-12-03T08:40:06Z</dcterms:created>
  <dcterms:modified xsi:type="dcterms:W3CDTF">2019-02-06T01:07:31Z</dcterms:modified>
  <cp:category/>
</cp:coreProperties>
</file>